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9715" windowHeight="133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L237" i="1" l="1"/>
  <c r="N255" i="1"/>
  <c r="O255" i="1" s="1"/>
  <c r="N253" i="1"/>
  <c r="N252" i="1"/>
  <c r="N251" i="1"/>
  <c r="N250" i="1"/>
  <c r="N245" i="1"/>
  <c r="N244" i="1"/>
  <c r="L244" i="1"/>
  <c r="N243" i="1"/>
  <c r="L242" i="1"/>
  <c r="N242" i="1" s="1"/>
  <c r="N241" i="1"/>
  <c r="N240" i="1"/>
  <c r="L239" i="1"/>
  <c r="N239" i="1" s="1"/>
  <c r="N238" i="1"/>
  <c r="N237" i="1"/>
  <c r="N236" i="1"/>
  <c r="N235" i="1"/>
  <c r="N234" i="1"/>
  <c r="L234" i="1"/>
  <c r="N233" i="1"/>
  <c r="N232" i="1"/>
  <c r="N231" i="1"/>
  <c r="N230" i="1"/>
  <c r="N219" i="1"/>
  <c r="N218" i="1"/>
  <c r="N217" i="1"/>
  <c r="L216" i="1"/>
  <c r="N216" i="1" s="1"/>
  <c r="N215" i="1"/>
  <c r="N214" i="1"/>
  <c r="N211" i="1"/>
  <c r="N210" i="1"/>
  <c r="L209" i="1"/>
  <c r="N209" i="1" s="1"/>
  <c r="N208" i="1"/>
  <c r="N207" i="1"/>
  <c r="L207" i="1"/>
  <c r="N206" i="1"/>
  <c r="N205" i="1"/>
  <c r="N204" i="1"/>
  <c r="N199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L183" i="1"/>
  <c r="N182" i="1"/>
  <c r="N181" i="1"/>
  <c r="N180" i="1"/>
  <c r="N179" i="1"/>
  <c r="N178" i="1"/>
  <c r="N177" i="1"/>
  <c r="N200" i="1" s="1"/>
  <c r="N169" i="1"/>
  <c r="L168" i="1"/>
  <c r="N168" i="1" s="1"/>
  <c r="L167" i="1"/>
  <c r="N167" i="1" s="1"/>
  <c r="N166" i="1"/>
  <c r="N165" i="1"/>
  <c r="N164" i="1"/>
  <c r="N163" i="1"/>
  <c r="N162" i="1"/>
  <c r="N161" i="1"/>
  <c r="N160" i="1"/>
  <c r="N144" i="1"/>
  <c r="N143" i="1"/>
  <c r="N142" i="1"/>
  <c r="N141" i="1"/>
  <c r="L140" i="1"/>
  <c r="N140" i="1" s="1"/>
  <c r="N139" i="1"/>
  <c r="N138" i="1"/>
  <c r="N137" i="1"/>
  <c r="N136" i="1"/>
  <c r="L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09" i="1"/>
  <c r="N108" i="1"/>
  <c r="L108" i="1"/>
  <c r="N107" i="1"/>
  <c r="N106" i="1"/>
  <c r="N105" i="1"/>
  <c r="N104" i="1"/>
  <c r="N103" i="1"/>
  <c r="N102" i="1"/>
  <c r="N101" i="1"/>
  <c r="L100" i="1"/>
  <c r="N100" i="1" s="1"/>
  <c r="N99" i="1"/>
  <c r="N98" i="1"/>
  <c r="N97" i="1"/>
  <c r="N96" i="1"/>
  <c r="N93" i="1"/>
  <c r="N92" i="1"/>
  <c r="N91" i="1"/>
  <c r="L90" i="1"/>
  <c r="N90" i="1" s="1"/>
  <c r="N89" i="1"/>
  <c r="N117" i="1" s="1"/>
  <c r="N88" i="1"/>
  <c r="N58" i="1"/>
  <c r="N57" i="1"/>
  <c r="N56" i="1"/>
  <c r="N55" i="1"/>
  <c r="N52" i="1"/>
  <c r="N51" i="1"/>
  <c r="N50" i="1"/>
  <c r="N49" i="1"/>
  <c r="N48" i="1"/>
  <c r="N47" i="1"/>
  <c r="N46" i="1"/>
  <c r="L45" i="1"/>
  <c r="N45" i="1" s="1"/>
  <c r="N44" i="1"/>
  <c r="N43" i="1"/>
  <c r="N42" i="1"/>
  <c r="N41" i="1"/>
  <c r="L40" i="1"/>
  <c r="N40" i="1" s="1"/>
  <c r="N39" i="1"/>
  <c r="N38" i="1"/>
  <c r="L37" i="1"/>
  <c r="N37" i="1" s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85" i="1" s="1"/>
  <c r="C15" i="1"/>
  <c r="E14" i="1"/>
  <c r="F14" i="1" s="1"/>
  <c r="D14" i="1"/>
  <c r="D13" i="1"/>
  <c r="D12" i="1"/>
  <c r="D11" i="1"/>
  <c r="D10" i="1"/>
  <c r="D9" i="1"/>
  <c r="D8" i="1"/>
  <c r="D7" i="1"/>
  <c r="D15" i="1" s="1"/>
  <c r="O200" i="1" l="1"/>
  <c r="E11" i="1"/>
  <c r="F11" i="1" s="1"/>
  <c r="O85" i="1"/>
  <c r="E7" i="1"/>
  <c r="N156" i="1"/>
  <c r="E9" i="1" s="1"/>
  <c r="F9" i="1" s="1"/>
  <c r="N226" i="1"/>
  <c r="N173" i="1"/>
  <c r="N246" i="1"/>
  <c r="O117" i="1"/>
  <c r="E8" i="1"/>
  <c r="F8" i="1" s="1"/>
  <c r="F7" i="1" l="1"/>
  <c r="E13" i="1"/>
  <c r="F13" i="1" s="1"/>
  <c r="O246" i="1"/>
  <c r="E10" i="1"/>
  <c r="F10" i="1" s="1"/>
  <c r="O173" i="1"/>
  <c r="O226" i="1"/>
  <c r="E12" i="1"/>
  <c r="F12" i="1" s="1"/>
  <c r="E15" i="1" l="1"/>
  <c r="F15" i="1" s="1"/>
</calcChain>
</file>

<file path=xl/sharedStrings.xml><?xml version="1.0" encoding="utf-8"?>
<sst xmlns="http://schemas.openxmlformats.org/spreadsheetml/2006/main" count="1948" uniqueCount="567">
  <si>
    <t xml:space="preserve">Celouniverzitná nominácia UNIZA na Erasmus+ študijné pobyty pre akademický rok 2016/2017 </t>
  </si>
  <si>
    <t>Pridelené granty študentom UNIZA na základe fakultných nominácií k 30. marcu 2016 a ich aktualizácie k 17. máju 2016</t>
  </si>
  <si>
    <t>Fakulta UNIZA</t>
  </si>
  <si>
    <t>Fakultné nominácie k 30. marcu a ich aktualizácia k 17. máju  2016</t>
  </si>
  <si>
    <t>Počet mesiacov</t>
  </si>
  <si>
    <t>Granty vypočítané podľa nových sadzieb Výzvy 2016 vrátane sociálnych štipendií (k 18.05.2016)</t>
  </si>
  <si>
    <t>Priemerný grant</t>
  </si>
  <si>
    <t>PEDAS</t>
  </si>
  <si>
    <t>SJF</t>
  </si>
  <si>
    <t>EF</t>
  </si>
  <si>
    <t>SVF</t>
  </si>
  <si>
    <t>FRI</t>
  </si>
  <si>
    <t>FBI</t>
  </si>
  <si>
    <t>FHV</t>
  </si>
  <si>
    <t>VUVB</t>
  </si>
  <si>
    <t xml:space="preserve">Spolu: </t>
  </si>
  <si>
    <t>Mesačné navýšenie grantu u študentov poberajúcich sociálne štipendium</t>
  </si>
  <si>
    <t>FPEDaS</t>
  </si>
  <si>
    <t>Poradové číslo</t>
  </si>
  <si>
    <t>Meno</t>
  </si>
  <si>
    <t>Priezvisko</t>
  </si>
  <si>
    <t>Stupeň štúdia v 2016/17</t>
  </si>
  <si>
    <t>Ročník štúdia v 2016/17</t>
  </si>
  <si>
    <t>Názov zahraničnej univerzity -  len jednej</t>
  </si>
  <si>
    <t>Krajina</t>
  </si>
  <si>
    <t>Semester</t>
  </si>
  <si>
    <t>Poberateľ sociálneho štipendia áno/nie</t>
  </si>
  <si>
    <t>Mesačný grant</t>
  </si>
  <si>
    <t>Schválená dĺžka pobytu s grantom</t>
  </si>
  <si>
    <t>Spolu pridelený grant</t>
  </si>
  <si>
    <t>1.</t>
  </si>
  <si>
    <t>Viktor</t>
  </si>
  <si>
    <t>Babčan</t>
  </si>
  <si>
    <t>2. Bc</t>
  </si>
  <si>
    <t>ENAC</t>
  </si>
  <si>
    <t>FR</t>
  </si>
  <si>
    <t>Z</t>
  </si>
  <si>
    <t>nie</t>
  </si>
  <si>
    <t>2.</t>
  </si>
  <si>
    <t>Lucia</t>
  </si>
  <si>
    <t>Števárová</t>
  </si>
  <si>
    <t>Universitat autonoma de Barcelona</t>
  </si>
  <si>
    <t>SP</t>
  </si>
  <si>
    <t>3.</t>
  </si>
  <si>
    <t>Filip</t>
  </si>
  <si>
    <t>Rebeťák</t>
  </si>
  <si>
    <t>1. Ing</t>
  </si>
  <si>
    <t>Telecom Evry</t>
  </si>
  <si>
    <t>4.</t>
  </si>
  <si>
    <t>Eliška</t>
  </si>
  <si>
    <t>Čičmancová</t>
  </si>
  <si>
    <t>HVA Amsterdam</t>
  </si>
  <si>
    <t>HL</t>
  </si>
  <si>
    <t>5.</t>
  </si>
  <si>
    <t>Pavol</t>
  </si>
  <si>
    <t>Ďurana</t>
  </si>
  <si>
    <t>2. PhD</t>
  </si>
  <si>
    <t>West University of Timisoara</t>
  </si>
  <si>
    <t>RO</t>
  </si>
  <si>
    <t>L</t>
  </si>
  <si>
    <t>6.</t>
  </si>
  <si>
    <t>Alexandra</t>
  </si>
  <si>
    <t>Grečná</t>
  </si>
  <si>
    <t>2. Ing</t>
  </si>
  <si>
    <t>VGTU</t>
  </si>
  <si>
    <t>LT</t>
  </si>
  <si>
    <t>7.</t>
  </si>
  <si>
    <t>Tatiana</t>
  </si>
  <si>
    <t>Máňová</t>
  </si>
  <si>
    <t>8.</t>
  </si>
  <si>
    <t>Ivana</t>
  </si>
  <si>
    <t>Kirschnerová</t>
  </si>
  <si>
    <t>3. PhD</t>
  </si>
  <si>
    <t>Worms University of Applied Sciences</t>
  </si>
  <si>
    <t>DE</t>
  </si>
  <si>
    <t>9.</t>
  </si>
  <si>
    <t>Staňová</t>
  </si>
  <si>
    <t>Lisboa Technical University</t>
  </si>
  <si>
    <t>PT</t>
  </si>
  <si>
    <t>10.</t>
  </si>
  <si>
    <t>Kormanová</t>
  </si>
  <si>
    <t>11.</t>
  </si>
  <si>
    <t>Patrícia</t>
  </si>
  <si>
    <t>Kollárová</t>
  </si>
  <si>
    <t>Zagreb</t>
  </si>
  <si>
    <t>HR</t>
  </si>
  <si>
    <t>12.</t>
  </si>
  <si>
    <t>Andrej</t>
  </si>
  <si>
    <t>Srňánek</t>
  </si>
  <si>
    <t>3. Bc</t>
  </si>
  <si>
    <t>13.</t>
  </si>
  <si>
    <t>Silvia</t>
  </si>
  <si>
    <t>Ďutková</t>
  </si>
  <si>
    <t>Istanbul Universitesi</t>
  </si>
  <si>
    <t>TR</t>
  </si>
  <si>
    <t>14.</t>
  </si>
  <si>
    <t>Júlia</t>
  </si>
  <si>
    <t>Dudášová</t>
  </si>
  <si>
    <t>15.</t>
  </si>
  <si>
    <t>Matúš</t>
  </si>
  <si>
    <t>Šebo</t>
  </si>
  <si>
    <t>Warsaw University of Technology</t>
  </si>
  <si>
    <t>PL</t>
  </si>
  <si>
    <t>16.</t>
  </si>
  <si>
    <t>Michal</t>
  </si>
  <si>
    <t>Panák</t>
  </si>
  <si>
    <t>University of Zagreb</t>
  </si>
  <si>
    <t>17.</t>
  </si>
  <si>
    <t>Haršániová</t>
  </si>
  <si>
    <t>Universidad Politechnica de Valencia</t>
  </si>
  <si>
    <t>18.</t>
  </si>
  <si>
    <t>Daniela</t>
  </si>
  <si>
    <t>Letanovská</t>
  </si>
  <si>
    <t>áno</t>
  </si>
  <si>
    <t>19.</t>
  </si>
  <si>
    <t>Veronika</t>
  </si>
  <si>
    <t>Gáborová</t>
  </si>
  <si>
    <t>Sapienza Universitá di Roma</t>
  </si>
  <si>
    <t>IT</t>
  </si>
  <si>
    <t>20.</t>
  </si>
  <si>
    <t>Ladislav</t>
  </si>
  <si>
    <t>Vagner</t>
  </si>
  <si>
    <t>21.</t>
  </si>
  <si>
    <t>Jakub</t>
  </si>
  <si>
    <t>Fúra</t>
  </si>
  <si>
    <t>22.</t>
  </si>
  <si>
    <t>Mikula</t>
  </si>
  <si>
    <t>23.</t>
  </si>
  <si>
    <t>Košecký</t>
  </si>
  <si>
    <t>University of Bielsko-Biala</t>
  </si>
  <si>
    <t>24.</t>
  </si>
  <si>
    <t>Jusko</t>
  </si>
  <si>
    <t>25.</t>
  </si>
  <si>
    <t>Nikolas</t>
  </si>
  <si>
    <t>Žáčik</t>
  </si>
  <si>
    <t>26.</t>
  </si>
  <si>
    <t>Lenka</t>
  </si>
  <si>
    <t>Krivulčíková</t>
  </si>
  <si>
    <t>University of Patras</t>
  </si>
  <si>
    <t>GR</t>
  </si>
  <si>
    <t>27.</t>
  </si>
  <si>
    <t>Martin</t>
  </si>
  <si>
    <t>Barnáš</t>
  </si>
  <si>
    <t>28.</t>
  </si>
  <si>
    <t>Viliam</t>
  </si>
  <si>
    <t>Ažaltovič</t>
  </si>
  <si>
    <t>29.</t>
  </si>
  <si>
    <t>Katarína</t>
  </si>
  <si>
    <t>Dobáková</t>
  </si>
  <si>
    <t>30.</t>
  </si>
  <si>
    <t>Zuzana</t>
  </si>
  <si>
    <t>Gerhátová</t>
  </si>
  <si>
    <t>LI</t>
  </si>
  <si>
    <t>31.</t>
  </si>
  <si>
    <t>Róbert</t>
  </si>
  <si>
    <t>Galovič</t>
  </si>
  <si>
    <t>ČVUT</t>
  </si>
  <si>
    <t>ČR</t>
  </si>
  <si>
    <t>32.</t>
  </si>
  <si>
    <t>Richard</t>
  </si>
  <si>
    <t>Gróf</t>
  </si>
  <si>
    <t>Náhradník</t>
  </si>
  <si>
    <t>33.</t>
  </si>
  <si>
    <t>Oliver</t>
  </si>
  <si>
    <t>Ščurok</t>
  </si>
  <si>
    <t>34.</t>
  </si>
  <si>
    <t>Barbora</t>
  </si>
  <si>
    <t>Semková</t>
  </si>
  <si>
    <t>University of Vaasa</t>
  </si>
  <si>
    <t>FI</t>
  </si>
  <si>
    <t>Mobilita zrušená k 17.05.2016</t>
  </si>
  <si>
    <t>35.</t>
  </si>
  <si>
    <t>Samuel</t>
  </si>
  <si>
    <t>Uhnavý</t>
  </si>
  <si>
    <t>1. PhD</t>
  </si>
  <si>
    <t>36.</t>
  </si>
  <si>
    <t>Kristián</t>
  </si>
  <si>
    <t>Azor</t>
  </si>
  <si>
    <t>3. Bc.</t>
  </si>
  <si>
    <t>37.</t>
  </si>
  <si>
    <t>Ivan</t>
  </si>
  <si>
    <t>Seinajoki University</t>
  </si>
  <si>
    <t>38.</t>
  </si>
  <si>
    <t>Garbiar</t>
  </si>
  <si>
    <t>39.</t>
  </si>
  <si>
    <t>Demková</t>
  </si>
  <si>
    <t>Mária</t>
  </si>
  <si>
    <t xml:space="preserve">Matúšková </t>
  </si>
  <si>
    <t>Hudák</t>
  </si>
  <si>
    <t>VŠB TU Ostrava</t>
  </si>
  <si>
    <t>Kristián Gabriel</t>
  </si>
  <si>
    <t>Rajninec</t>
  </si>
  <si>
    <t>Rebeka Karla</t>
  </si>
  <si>
    <t>Kunková</t>
  </si>
  <si>
    <t>Lukáš</t>
  </si>
  <si>
    <t>Ligárt</t>
  </si>
  <si>
    <t>Daniel</t>
  </si>
  <si>
    <t>Paľuv</t>
  </si>
  <si>
    <t>Transport and Telecommunication Inst.</t>
  </si>
  <si>
    <t>Alžbeta</t>
  </si>
  <si>
    <t>Dobešová</t>
  </si>
  <si>
    <t>Samuel Adrien</t>
  </si>
  <si>
    <t>Móry</t>
  </si>
  <si>
    <t>University of Split</t>
  </si>
  <si>
    <t>Dávid</t>
  </si>
  <si>
    <t>Patrik</t>
  </si>
  <si>
    <t>Fördös</t>
  </si>
  <si>
    <t>Chovancová</t>
  </si>
  <si>
    <t>VŠTE v Českých Budějovicích</t>
  </si>
  <si>
    <t>Šimon</t>
  </si>
  <si>
    <t>Laurenčík</t>
  </si>
  <si>
    <t xml:space="preserve">Dekrét </t>
  </si>
  <si>
    <t>Cibulková</t>
  </si>
  <si>
    <t>Kukucová</t>
  </si>
  <si>
    <t>University of Economics in Katowice</t>
  </si>
  <si>
    <t>Kalafut</t>
  </si>
  <si>
    <t>Jana</t>
  </si>
  <si>
    <t>Medvecká</t>
  </si>
  <si>
    <t>Keblovský</t>
  </si>
  <si>
    <t>Diana</t>
  </si>
  <si>
    <t>Porubčanová</t>
  </si>
  <si>
    <t>Igor</t>
  </si>
  <si>
    <t>Duffek</t>
  </si>
  <si>
    <t>Jozef</t>
  </si>
  <si>
    <t>Michalec</t>
  </si>
  <si>
    <t>Ján</t>
  </si>
  <si>
    <t>Jeleň</t>
  </si>
  <si>
    <t>Škripko</t>
  </si>
  <si>
    <t>Jandzíková</t>
  </si>
  <si>
    <t>Chobotová</t>
  </si>
  <si>
    <t>Michaela</t>
  </si>
  <si>
    <t>Pekárová</t>
  </si>
  <si>
    <t>Spolu:</t>
  </si>
  <si>
    <t xml:space="preserve">Pavol </t>
  </si>
  <si>
    <t xml:space="preserve">Polák </t>
  </si>
  <si>
    <t xml:space="preserve">PhD. </t>
  </si>
  <si>
    <t xml:space="preserve">Parma, Universita degli studi di Parma </t>
  </si>
  <si>
    <t xml:space="preserve">Taliansko </t>
  </si>
  <si>
    <t xml:space="preserve">ZS </t>
  </si>
  <si>
    <t xml:space="preserve">nie </t>
  </si>
  <si>
    <t xml:space="preserve">Miloslav </t>
  </si>
  <si>
    <t xml:space="preserve">Málek </t>
  </si>
  <si>
    <t xml:space="preserve">Ing. </t>
  </si>
  <si>
    <t>Porto, Universidade do Porto</t>
  </si>
  <si>
    <t xml:space="preserve">Portugalsko </t>
  </si>
  <si>
    <t>LS</t>
  </si>
  <si>
    <t xml:space="preserve">Martina </t>
  </si>
  <si>
    <t xml:space="preserve">Váleková </t>
  </si>
  <si>
    <t xml:space="preserve">LS </t>
  </si>
  <si>
    <t xml:space="preserve">áno </t>
  </si>
  <si>
    <t xml:space="preserve">Mičko </t>
  </si>
  <si>
    <t xml:space="preserve">Lisabon, Tecnico Lisboa </t>
  </si>
  <si>
    <t xml:space="preserve">Martin </t>
  </si>
  <si>
    <t xml:space="preserve">Gaži </t>
  </si>
  <si>
    <t xml:space="preserve">Patrik </t>
  </si>
  <si>
    <t xml:space="preserve">Prílesan </t>
  </si>
  <si>
    <t xml:space="preserve">Jozef </t>
  </si>
  <si>
    <t xml:space="preserve">Jenis </t>
  </si>
  <si>
    <t xml:space="preserve">Bc. </t>
  </si>
  <si>
    <t xml:space="preserve">Brno, VUT </t>
  </si>
  <si>
    <t>zrušil</t>
  </si>
  <si>
    <t xml:space="preserve">Jan </t>
  </si>
  <si>
    <t xml:space="preserve">Prudek </t>
  </si>
  <si>
    <t>Joanneum, FH</t>
  </si>
  <si>
    <t>Rakúsko</t>
  </si>
  <si>
    <t xml:space="preserve">zrušil </t>
  </si>
  <si>
    <t xml:space="preserve">Barbora </t>
  </si>
  <si>
    <t xml:space="preserve">Šamajová </t>
  </si>
  <si>
    <t xml:space="preserve">Milan </t>
  </si>
  <si>
    <t xml:space="preserve">Vyšlan </t>
  </si>
  <si>
    <t xml:space="preserve">Magdeburg, Hochschule </t>
  </si>
  <si>
    <t xml:space="preserve">Nemecko </t>
  </si>
  <si>
    <t xml:space="preserve">Lukáš </t>
  </si>
  <si>
    <t xml:space="preserve">Červík </t>
  </si>
  <si>
    <t xml:space="preserve">Mittweida, Hochschule </t>
  </si>
  <si>
    <t xml:space="preserve">Jaromír </t>
  </si>
  <si>
    <t xml:space="preserve">Klarák </t>
  </si>
  <si>
    <t xml:space="preserve">Mária </t>
  </si>
  <si>
    <t xml:space="preserve">Unucková </t>
  </si>
  <si>
    <t xml:space="preserve">Filip </t>
  </si>
  <si>
    <t xml:space="preserve">Ballesteros </t>
  </si>
  <si>
    <t xml:space="preserve">Praha, ČVUT </t>
  </si>
  <si>
    <t xml:space="preserve">ČR </t>
  </si>
  <si>
    <t xml:space="preserve">Kuchar </t>
  </si>
  <si>
    <t xml:space="preserve">Michal </t>
  </si>
  <si>
    <t xml:space="preserve">Kuriš </t>
  </si>
  <si>
    <t xml:space="preserve">Ostrava, VŠB TU </t>
  </si>
  <si>
    <t xml:space="preserve">Dávid </t>
  </si>
  <si>
    <t xml:space="preserve">Koleják </t>
  </si>
  <si>
    <t xml:space="preserve">Ján </t>
  </si>
  <si>
    <t xml:space="preserve">Meško </t>
  </si>
  <si>
    <t xml:space="preserve">Zuzana </t>
  </si>
  <si>
    <t xml:space="preserve">Pilcová </t>
  </si>
  <si>
    <t xml:space="preserve">Galík </t>
  </si>
  <si>
    <t xml:space="preserve">1. </t>
  </si>
  <si>
    <t xml:space="preserve">Náhradník </t>
  </si>
  <si>
    <t xml:space="preserve">Zdenko </t>
  </si>
  <si>
    <t xml:space="preserve">Šavrnoch </t>
  </si>
  <si>
    <t xml:space="preserve">Sofia, TU </t>
  </si>
  <si>
    <t>Bulharsko</t>
  </si>
  <si>
    <t xml:space="preserve">Róbert </t>
  </si>
  <si>
    <t xml:space="preserve">Kolenič </t>
  </si>
  <si>
    <t xml:space="preserve">Peter </t>
  </si>
  <si>
    <t xml:space="preserve">Popadič </t>
  </si>
  <si>
    <t xml:space="preserve">Milano, Politecnico </t>
  </si>
  <si>
    <t xml:space="preserve">Matej </t>
  </si>
  <si>
    <t xml:space="preserve">Lipták </t>
  </si>
  <si>
    <t xml:space="preserve">Vilnius, TU </t>
  </si>
  <si>
    <t xml:space="preserve">Litva </t>
  </si>
  <si>
    <t xml:space="preserve">Branislav </t>
  </si>
  <si>
    <t xml:space="preserve">Zvada </t>
  </si>
  <si>
    <t xml:space="preserve">Richard </t>
  </si>
  <si>
    <t xml:space="preserve">Baniak </t>
  </si>
  <si>
    <t xml:space="preserve">Bologna, Universita </t>
  </si>
  <si>
    <t xml:space="preserve">Španielsko </t>
  </si>
  <si>
    <t xml:space="preserve">Radovan </t>
  </si>
  <si>
    <t xml:space="preserve">Šuvada </t>
  </si>
  <si>
    <t xml:space="preserve">Tomášiková </t>
  </si>
  <si>
    <t xml:space="preserve">Lublin, Politechnika </t>
  </si>
  <si>
    <t>Poľsko</t>
  </si>
  <si>
    <t>?</t>
  </si>
  <si>
    <t>Tropp</t>
  </si>
  <si>
    <t>Miroslav</t>
  </si>
  <si>
    <t>Malík</t>
  </si>
  <si>
    <t>PhD.</t>
  </si>
  <si>
    <t>Tampere University of Technology</t>
  </si>
  <si>
    <t>Fínsko</t>
  </si>
  <si>
    <t>ZS</t>
  </si>
  <si>
    <t>Hock</t>
  </si>
  <si>
    <t>Universidade do Porto</t>
  </si>
  <si>
    <t>Portugalsko</t>
  </si>
  <si>
    <t>Balák</t>
  </si>
  <si>
    <t>Orješek</t>
  </si>
  <si>
    <t>Fínsko ?</t>
  </si>
  <si>
    <t>Talapka</t>
  </si>
  <si>
    <t>Nikola</t>
  </si>
  <si>
    <t>Ferancová</t>
  </si>
  <si>
    <t>Ing.</t>
  </si>
  <si>
    <t>Vladimír</t>
  </si>
  <si>
    <t>Trišč</t>
  </si>
  <si>
    <t>Kaunas University of Technology</t>
  </si>
  <si>
    <t>Litva</t>
  </si>
  <si>
    <t>Margaréta</t>
  </si>
  <si>
    <t>Drozdíková</t>
  </si>
  <si>
    <t>ČVUT Praha</t>
  </si>
  <si>
    <t>Česká rep.</t>
  </si>
  <si>
    <t>Kopčanský</t>
  </si>
  <si>
    <t>Aalto University</t>
  </si>
  <si>
    <t>Holub</t>
  </si>
  <si>
    <t>ČVUT v Prahe</t>
  </si>
  <si>
    <t>Oľga</t>
  </si>
  <si>
    <t>Baláková</t>
  </si>
  <si>
    <t>Anna</t>
  </si>
  <si>
    <t>Kmecová</t>
  </si>
  <si>
    <t>TU Wien</t>
  </si>
  <si>
    <t>Podpleský</t>
  </si>
  <si>
    <t>Lichvár</t>
  </si>
  <si>
    <t>Chomová</t>
  </si>
  <si>
    <t>Troppová</t>
  </si>
  <si>
    <t>Bc.</t>
  </si>
  <si>
    <t>RWTH Aachen</t>
  </si>
  <si>
    <t>Nemecko</t>
  </si>
  <si>
    <t>Gavalerová</t>
  </si>
  <si>
    <t>University of Zagreb, Electrotechnic faculty of engeneering and computing</t>
  </si>
  <si>
    <t>Chrovátsko</t>
  </si>
  <si>
    <t>Ľudmila</t>
  </si>
  <si>
    <t>Garbiarová</t>
  </si>
  <si>
    <t xml:space="preserve">Cvacho </t>
  </si>
  <si>
    <t xml:space="preserve">Viktória </t>
  </si>
  <si>
    <t>Rendošová</t>
  </si>
  <si>
    <t>Dančík</t>
  </si>
  <si>
    <t xml:space="preserve">Universidade do Porto </t>
  </si>
  <si>
    <t>Klára</t>
  </si>
  <si>
    <t>Balážová</t>
  </si>
  <si>
    <t>Iskra</t>
  </si>
  <si>
    <t>Šušolík</t>
  </si>
  <si>
    <t>Janoušek</t>
  </si>
  <si>
    <t>Juraj</t>
  </si>
  <si>
    <t>Šveda</t>
  </si>
  <si>
    <t>West Pomeranian University of Technology</t>
  </si>
  <si>
    <t xml:space="preserve">Alexandra </t>
  </si>
  <si>
    <t>Hanusová</t>
  </si>
  <si>
    <t xml:space="preserve">Partícia </t>
  </si>
  <si>
    <t>Lunter</t>
  </si>
  <si>
    <t>Roman</t>
  </si>
  <si>
    <t>Koka</t>
  </si>
  <si>
    <t>Dominika</t>
  </si>
  <si>
    <t>Šaulíková</t>
  </si>
  <si>
    <t xml:space="preserve">Miroslava </t>
  </si>
  <si>
    <t>Špronglová</t>
  </si>
  <si>
    <t>Vanesa</t>
  </si>
  <si>
    <t>Vážna</t>
  </si>
  <si>
    <t>Andrea</t>
  </si>
  <si>
    <t>Kureková</t>
  </si>
  <si>
    <t>Bodnár, Bc.</t>
  </si>
  <si>
    <t>Varna Free University "Chernorizets Hrabar"</t>
  </si>
  <si>
    <t>zimný</t>
  </si>
  <si>
    <t>Bugaj, Bc.</t>
  </si>
  <si>
    <t>Eva</t>
  </si>
  <si>
    <t>Merčiaková</t>
  </si>
  <si>
    <t>Universitá di Pisa</t>
  </si>
  <si>
    <t>Taliansko</t>
  </si>
  <si>
    <t>Cipka</t>
  </si>
  <si>
    <t>Kristína</t>
  </si>
  <si>
    <t>Stanislav</t>
  </si>
  <si>
    <t>Koscelník, Bc.</t>
  </si>
  <si>
    <t>Dorušinec, Bc.</t>
  </si>
  <si>
    <t>Nadežda</t>
  </si>
  <si>
    <t>Rakytová</t>
  </si>
  <si>
    <t>letný</t>
  </si>
  <si>
    <t>Jaroslav</t>
  </si>
  <si>
    <t>Hurtiš</t>
  </si>
  <si>
    <t>Cracow University of Technology</t>
  </si>
  <si>
    <t>Dušan</t>
  </si>
  <si>
    <t>Kajan</t>
  </si>
  <si>
    <t>Jakubíková</t>
  </si>
  <si>
    <t>University of Porto</t>
  </si>
  <si>
    <t>Matej</t>
  </si>
  <si>
    <t>Slušňák, Bc.</t>
  </si>
  <si>
    <t>JAMK University of Applied Sciences</t>
  </si>
  <si>
    <t>Tomáš</t>
  </si>
  <si>
    <t>Kuric</t>
  </si>
  <si>
    <t xml:space="preserve">Technische Universität Dresden </t>
  </si>
  <si>
    <t xml:space="preserve">akademický rok </t>
  </si>
  <si>
    <t xml:space="preserve">Marek </t>
  </si>
  <si>
    <t xml:space="preserve">Drevenák </t>
  </si>
  <si>
    <t xml:space="preserve">Adam </t>
  </si>
  <si>
    <t>Hrín</t>
  </si>
  <si>
    <t xml:space="preserve">Mikuláš </t>
  </si>
  <si>
    <t>Zaymus</t>
  </si>
  <si>
    <t xml:space="preserve">JAMK University </t>
  </si>
  <si>
    <t xml:space="preserve">Rechtorík </t>
  </si>
  <si>
    <t xml:space="preserve">Univerzsity of Maribor </t>
  </si>
  <si>
    <t>Slovinsko</t>
  </si>
  <si>
    <t xml:space="preserve">zimný </t>
  </si>
  <si>
    <t xml:space="preserve">Papík </t>
  </si>
  <si>
    <t xml:space="preserve">Giblák </t>
  </si>
  <si>
    <t xml:space="preserve">Univerzita Karlova v Praze </t>
  </si>
  <si>
    <t>Konkoľ</t>
  </si>
  <si>
    <t xml:space="preserve">letný </t>
  </si>
  <si>
    <t xml:space="preserve">František </t>
  </si>
  <si>
    <t>Mangera</t>
  </si>
  <si>
    <t>Seinäjoki University of applied scienece</t>
  </si>
  <si>
    <t xml:space="preserve">Lieskovská Drábiková </t>
  </si>
  <si>
    <t xml:space="preserve">Juraj </t>
  </si>
  <si>
    <t>Kubala</t>
  </si>
  <si>
    <t xml:space="preserve">Korenčiak </t>
  </si>
  <si>
    <t>Kamenišťáková</t>
  </si>
  <si>
    <t xml:space="preserve">Tomáš </t>
  </si>
  <si>
    <t xml:space="preserve">Straka </t>
  </si>
  <si>
    <t>Haluška</t>
  </si>
  <si>
    <t>Minčev</t>
  </si>
  <si>
    <t xml:space="preserve">Hrabovský </t>
  </si>
  <si>
    <t>University of Jyväskylä</t>
  </si>
  <si>
    <t>Olejníková</t>
  </si>
  <si>
    <t>Žiak</t>
  </si>
  <si>
    <t xml:space="preserve">Viktor </t>
  </si>
  <si>
    <t>Tešlár</t>
  </si>
  <si>
    <t>Račák</t>
  </si>
  <si>
    <t>Maroš</t>
  </si>
  <si>
    <t>Rybár</t>
  </si>
  <si>
    <t xml:space="preserve">zimný semester </t>
  </si>
  <si>
    <t xml:space="preserve">Pavličko </t>
  </si>
  <si>
    <t>JÁNOŠÍKOVÁ</t>
  </si>
  <si>
    <t>Universita of Ovieda</t>
  </si>
  <si>
    <t>Španielsko</t>
  </si>
  <si>
    <t>ZIMAN</t>
  </si>
  <si>
    <t>Miloslav</t>
  </si>
  <si>
    <t>ZELINA</t>
  </si>
  <si>
    <t>Estonia Academy of security Sciences</t>
  </si>
  <si>
    <t>Estónsko</t>
  </si>
  <si>
    <t>Štefan</t>
  </si>
  <si>
    <t>MASIČ</t>
  </si>
  <si>
    <t>ŠTOFAN</t>
  </si>
  <si>
    <t>JAVORSKÝ</t>
  </si>
  <si>
    <t>Ľubor</t>
  </si>
  <si>
    <t>BERNÁT</t>
  </si>
  <si>
    <t>LENKO</t>
  </si>
  <si>
    <t>Policejní akademie České republiky</t>
  </si>
  <si>
    <t>Česko</t>
  </si>
  <si>
    <t>ŠUBJAK</t>
  </si>
  <si>
    <t>Tampere University of Applied Sciences</t>
  </si>
  <si>
    <t>Adam</t>
  </si>
  <si>
    <t>KRÁL</t>
  </si>
  <si>
    <t>Universita Politecnica Delle Marche</t>
  </si>
  <si>
    <t>HENNEL</t>
  </si>
  <si>
    <t xml:space="preserve">Sapienza Universita Di Rom </t>
  </si>
  <si>
    <t>Peter</t>
  </si>
  <si>
    <t>ARENDÁČ</t>
  </si>
  <si>
    <t>KOMENDÁTOVÁ</t>
  </si>
  <si>
    <t>Instituto Politécnico de Leiria</t>
  </si>
  <si>
    <t>ROSSÁK</t>
  </si>
  <si>
    <t>KOPIČKOVÁ</t>
  </si>
  <si>
    <t>Boris</t>
  </si>
  <si>
    <t>VIŠŇOVSKÝ</t>
  </si>
  <si>
    <t xml:space="preserve">Univerzita Maribor, Faculty of Criminal Justice and security </t>
  </si>
  <si>
    <t>Denisa</t>
  </si>
  <si>
    <t>HOLUBČÍKOVÁ</t>
  </si>
  <si>
    <t>Rastislav</t>
  </si>
  <si>
    <t>POTOČÁR</t>
  </si>
  <si>
    <t>České vysoké učení technické v Prahe</t>
  </si>
  <si>
    <t>FRANC</t>
  </si>
  <si>
    <t>DZUREK</t>
  </si>
  <si>
    <t>Emil</t>
  </si>
  <si>
    <t>KURIC</t>
  </si>
  <si>
    <t>Miroslava</t>
  </si>
  <si>
    <t>HOCKICKOVÁ</t>
  </si>
  <si>
    <t>1</t>
  </si>
  <si>
    <t>Barta</t>
  </si>
  <si>
    <t>II.</t>
  </si>
  <si>
    <t>1. Mgr.</t>
  </si>
  <si>
    <t>University College of Southeast Norway</t>
  </si>
  <si>
    <t>NO</t>
  </si>
  <si>
    <t>Könyveš</t>
  </si>
  <si>
    <t>I.</t>
  </si>
  <si>
    <t>2. Bc.</t>
  </si>
  <si>
    <t>Metropolitní univerzita v Prahe</t>
  </si>
  <si>
    <t>2</t>
  </si>
  <si>
    <t xml:space="preserve">Beáta </t>
  </si>
  <si>
    <t>Benikovská</t>
  </si>
  <si>
    <t>4</t>
  </si>
  <si>
    <t xml:space="preserve">Nikola </t>
  </si>
  <si>
    <t>Ďuricová</t>
  </si>
  <si>
    <t>5</t>
  </si>
  <si>
    <t>Matiaška</t>
  </si>
  <si>
    <t>Instituto Superior Da MAIA, ISMAI</t>
  </si>
  <si>
    <t>6</t>
  </si>
  <si>
    <t>Židek</t>
  </si>
  <si>
    <t>7</t>
  </si>
  <si>
    <t>Zvada</t>
  </si>
  <si>
    <t>8</t>
  </si>
  <si>
    <t xml:space="preserve">Gréta </t>
  </si>
  <si>
    <t>Penkalová</t>
  </si>
  <si>
    <t>University of Jaén</t>
  </si>
  <si>
    <t>ES</t>
  </si>
  <si>
    <t>9</t>
  </si>
  <si>
    <t xml:space="preserve">Kristián </t>
  </si>
  <si>
    <t>Grupač</t>
  </si>
  <si>
    <t>10</t>
  </si>
  <si>
    <t xml:space="preserve"> Janto</t>
  </si>
  <si>
    <t>11</t>
  </si>
  <si>
    <t xml:space="preserve">Alex </t>
  </si>
  <si>
    <t>Klopček</t>
  </si>
  <si>
    <t>12</t>
  </si>
  <si>
    <t xml:space="preserve">Alžbeta </t>
  </si>
  <si>
    <t>Mášová</t>
  </si>
  <si>
    <t xml:space="preserve">Adriána </t>
  </si>
  <si>
    <t>Reguliová</t>
  </si>
  <si>
    <t>Stiksa</t>
  </si>
  <si>
    <t>2. Mgr.</t>
  </si>
  <si>
    <t>Bajči</t>
  </si>
  <si>
    <t xml:space="preserve">Iva </t>
  </si>
  <si>
    <t>Zacharová</t>
  </si>
  <si>
    <t>University of Educational Sciences, Litva</t>
  </si>
  <si>
    <t>LV</t>
  </si>
  <si>
    <t>Vycestuje na stáž</t>
  </si>
  <si>
    <t>VÚVB</t>
  </si>
  <si>
    <t>Bučková</t>
  </si>
  <si>
    <t>No</t>
  </si>
  <si>
    <t>Marek</t>
  </si>
  <si>
    <t>Denis</t>
  </si>
  <si>
    <t>Poláček</t>
  </si>
  <si>
    <t>Tkác</t>
  </si>
  <si>
    <t>Bude upresnené v októbri</t>
  </si>
  <si>
    <t>Portugalsko ?</t>
  </si>
  <si>
    <t xml:space="preserve">Poznámka: </t>
  </si>
  <si>
    <t>150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</si>
</sst>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€"/>
    <numFmt numFmtId="165" formatCode="0.0000"/>
  </numFmts>
  <fonts count="22" x14ac:knownFonts="1">
    <font>
      <sz val="11"/>
      <color theme="1"/>
      <name val="Calibri"/>
      <family val="2"/>
      <charset val="238"/>
      <scheme val="minor"/>
    </font>
    <font>
      <b/>
      <u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trike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3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9" fillId="0" borderId="1" xfId="0" applyNumberFormat="1" applyFont="1" applyFill="1" applyBorder="1"/>
    <xf numFmtId="3" fontId="4" fillId="0" borderId="1" xfId="0" applyNumberFormat="1" applyFont="1" applyFill="1" applyBorder="1"/>
    <xf numFmtId="3" fontId="2" fillId="0" borderId="1" xfId="0" applyNumberFormat="1" applyFont="1" applyFill="1" applyBorder="1"/>
    <xf numFmtId="0" fontId="9" fillId="0" borderId="1" xfId="0" applyFont="1" applyFill="1" applyBorder="1"/>
    <xf numFmtId="0" fontId="7" fillId="0" borderId="0" xfId="0" applyFont="1" applyFill="1"/>
    <xf numFmtId="1" fontId="2" fillId="0" borderId="0" xfId="0" applyNumberFormat="1" applyFont="1" applyFill="1"/>
    <xf numFmtId="3" fontId="3" fillId="0" borderId="0" xfId="0" applyNumberFormat="1" applyFont="1" applyFill="1"/>
    <xf numFmtId="0" fontId="10" fillId="0" borderId="0" xfId="0" applyFont="1" applyFill="1" applyAlignment="1"/>
    <xf numFmtId="0" fontId="9" fillId="0" borderId="0" xfId="0" applyFont="1"/>
    <xf numFmtId="2" fontId="4" fillId="0" borderId="1" xfId="0" applyNumberFormat="1" applyFont="1" applyFill="1" applyBorder="1"/>
    <xf numFmtId="0" fontId="11" fillId="0" borderId="0" xfId="0" applyFont="1" applyFill="1" applyBorder="1"/>
    <xf numFmtId="0" fontId="11" fillId="0" borderId="0" xfId="0" applyFont="1"/>
    <xf numFmtId="1" fontId="12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 applyAlignment="1"/>
    <xf numFmtId="2" fontId="7" fillId="0" borderId="0" xfId="0" applyNumberFormat="1" applyFont="1" applyFill="1" applyAlignment="1"/>
    <xf numFmtId="1" fontId="9" fillId="0" borderId="0" xfId="0" applyNumberFormat="1" applyFont="1" applyFill="1"/>
    <xf numFmtId="3" fontId="4" fillId="0" borderId="0" xfId="0" applyNumberFormat="1" applyFont="1" applyFill="1"/>
    <xf numFmtId="164" fontId="9" fillId="0" borderId="0" xfId="0" applyNumberFormat="1" applyFont="1" applyFill="1"/>
    <xf numFmtId="0" fontId="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4" fontId="9" fillId="0" borderId="0" xfId="0" applyNumberFormat="1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1" fontId="9" fillId="0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164" fontId="9" fillId="0" borderId="0" xfId="0" applyNumberFormat="1" applyFont="1" applyFill="1" applyAlignment="1"/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1" fontId="9" fillId="0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/>
    <xf numFmtId="1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/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7" fillId="0" borderId="3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4" fillId="0" borderId="1" xfId="0" applyNumberFormat="1" applyFont="1" applyFill="1" applyBorder="1"/>
    <xf numFmtId="164" fontId="2" fillId="0" borderId="0" xfId="0" applyNumberFormat="1" applyFont="1" applyFill="1"/>
    <xf numFmtId="1" fontId="2" fillId="0" borderId="1" xfId="0" applyNumberFormat="1" applyFont="1" applyFill="1" applyBorder="1"/>
    <xf numFmtId="0" fontId="2" fillId="0" borderId="1" xfId="0" applyFont="1" applyFill="1" applyBorder="1"/>
    <xf numFmtId="3" fontId="3" fillId="0" borderId="1" xfId="0" applyNumberFormat="1" applyFont="1" applyFill="1" applyBorder="1"/>
    <xf numFmtId="0" fontId="14" fillId="0" borderId="1" xfId="0" applyFont="1" applyFill="1" applyBorder="1"/>
    <xf numFmtId="0" fontId="14" fillId="2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/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/>
    <xf numFmtId="0" fontId="17" fillId="0" borderId="1" xfId="0" applyFont="1" applyFill="1" applyBorder="1"/>
    <xf numFmtId="0" fontId="2" fillId="0" borderId="1" xfId="0" applyFont="1" applyFill="1" applyBorder="1" applyAlignment="1"/>
    <xf numFmtId="1" fontId="17" fillId="0" borderId="1" xfId="0" applyNumberFormat="1" applyFont="1" applyFill="1" applyBorder="1"/>
    <xf numFmtId="0" fontId="15" fillId="0" borderId="1" xfId="0" applyFont="1" applyFill="1" applyBorder="1"/>
    <xf numFmtId="0" fontId="9" fillId="0" borderId="2" xfId="0" applyFont="1" applyFill="1" applyBorder="1" applyAlignment="1"/>
    <xf numFmtId="0" fontId="9" fillId="0" borderId="0" xfId="0" applyFont="1" applyFill="1" applyBorder="1" applyAlignment="1"/>
    <xf numFmtId="49" fontId="9" fillId="0" borderId="1" xfId="0" applyNumberFormat="1" applyFont="1" applyFill="1" applyBorder="1"/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/>
    <xf numFmtId="2" fontId="9" fillId="0" borderId="3" xfId="0" applyNumberFormat="1" applyFont="1" applyFill="1" applyBorder="1" applyAlignment="1"/>
    <xf numFmtId="49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/>
    <xf numFmtId="2" fontId="9" fillId="0" borderId="2" xfId="0" applyNumberFormat="1" applyFont="1" applyFill="1" applyBorder="1" applyAlignment="1"/>
    <xf numFmtId="0" fontId="3" fillId="0" borderId="0" xfId="0" applyFont="1" applyFill="1"/>
    <xf numFmtId="165" fontId="9" fillId="0" borderId="1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5" fontId="18" fillId="2" borderId="2" xfId="0" applyNumberFormat="1" applyFont="1" applyFill="1" applyBorder="1" applyAlignment="1">
      <alignment horizontal="center"/>
    </xf>
    <xf numFmtId="0" fontId="18" fillId="2" borderId="2" xfId="0" applyFont="1" applyFill="1" applyBorder="1"/>
    <xf numFmtId="0" fontId="18" fillId="2" borderId="2" xfId="0" applyFont="1" applyFill="1" applyBorder="1" applyAlignment="1">
      <alignment horizontal="center"/>
    </xf>
    <xf numFmtId="0" fontId="19" fillId="2" borderId="2" xfId="0" applyFont="1" applyFill="1" applyBorder="1"/>
    <xf numFmtId="165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1" xfId="0" applyFont="1" applyFill="1" applyBorder="1"/>
    <xf numFmtId="0" fontId="19" fillId="2" borderId="1" xfId="0" applyFont="1" applyFill="1" applyBorder="1"/>
    <xf numFmtId="165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5" fillId="0" borderId="1" xfId="1" applyFont="1" applyFill="1" applyBorder="1"/>
    <xf numFmtId="0" fontId="9" fillId="0" borderId="1" xfId="0" applyFont="1" applyFill="1" applyBorder="1" applyAlignment="1">
      <alignment horizontal="right"/>
    </xf>
    <xf numFmtId="10" fontId="7" fillId="0" borderId="1" xfId="0" applyNumberFormat="1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1" xfId="1" applyFont="1" applyFill="1" applyBorder="1" applyAlignment="1">
      <alignment wrapText="1"/>
    </xf>
    <xf numFmtId="0" fontId="15" fillId="0" borderId="1" xfId="1" applyFont="1" applyFill="1" applyBorder="1" applyAlignment="1"/>
    <xf numFmtId="10" fontId="7" fillId="0" borderId="1" xfId="0" applyNumberFormat="1" applyFont="1" applyFill="1" applyBorder="1" applyAlignment="1"/>
    <xf numFmtId="0" fontId="2" fillId="0" borderId="0" xfId="0" applyFont="1" applyFill="1" applyAlignment="1"/>
    <xf numFmtId="1" fontId="2" fillId="0" borderId="1" xfId="0" applyNumberFormat="1" applyFont="1" applyFill="1" applyBorder="1" applyAlignment="1"/>
    <xf numFmtId="164" fontId="2" fillId="0" borderId="0" xfId="0" applyNumberFormat="1" applyFont="1" applyFill="1" applyAlignment="1"/>
    <xf numFmtId="49" fontId="18" fillId="2" borderId="1" xfId="0" applyNumberFormat="1" applyFont="1" applyFill="1" applyBorder="1" applyAlignment="1">
      <alignment horizontal="center"/>
    </xf>
    <xf numFmtId="0" fontId="21" fillId="2" borderId="1" xfId="0" applyFont="1" applyFill="1" applyBorder="1"/>
    <xf numFmtId="0" fontId="18" fillId="2" borderId="1" xfId="0" applyFont="1" applyFill="1" applyBorder="1" applyAlignment="1">
      <alignment horizontal="right"/>
    </xf>
    <xf numFmtId="10" fontId="19" fillId="2" borderId="1" xfId="0" applyNumberFormat="1" applyFont="1" applyFill="1" applyBorder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wrapText="1"/>
    </xf>
    <xf numFmtId="0" fontId="15" fillId="0" borderId="3" xfId="0" applyFont="1" applyFill="1" applyBorder="1" applyAlignment="1"/>
    <xf numFmtId="0" fontId="15" fillId="0" borderId="3" xfId="0" applyFont="1" applyFill="1" applyBorder="1"/>
    <xf numFmtId="0" fontId="1" fillId="0" borderId="0" xfId="0" applyFont="1" applyFill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11"/>
  <sheetViews>
    <sheetView tabSelected="1" zoomScale="75" zoomScaleNormal="75" workbookViewId="0">
      <selection activeCell="M7" sqref="M7"/>
    </sheetView>
  </sheetViews>
  <sheetFormatPr defaultRowHeight="15" x14ac:dyDescent="0.25"/>
  <cols>
    <col min="1" max="1" width="9.140625" style="1"/>
    <col min="2" max="2" width="14.42578125" style="8" customWidth="1"/>
    <col min="3" max="3" width="19.5703125" style="1" customWidth="1"/>
    <col min="4" max="4" width="16.42578125" style="1" customWidth="1"/>
    <col min="5" max="5" width="14.7109375" style="1" customWidth="1"/>
    <col min="6" max="6" width="10.85546875" style="1" customWidth="1"/>
    <col min="7" max="7" width="14.5703125" style="1" customWidth="1"/>
    <col min="8" max="9" width="9.140625" style="1"/>
    <col min="10" max="10" width="13.28515625" style="10" customWidth="1"/>
    <col min="11" max="11" width="9.140625" style="1"/>
    <col min="12" max="12" width="11.42578125" style="2" customWidth="1"/>
    <col min="13" max="13" width="10.7109375" style="1" customWidth="1"/>
    <col min="14" max="14" width="10.7109375" style="3" customWidth="1"/>
    <col min="15" max="15" width="9.140625" style="80"/>
    <col min="16" max="30" width="9.140625" style="4"/>
    <col min="31" max="16384" width="9.140625" style="1"/>
  </cols>
  <sheetData>
    <row r="2" spans="2:30" ht="20.25" x14ac:dyDescent="0.3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30" ht="18.75" x14ac:dyDescent="0.3">
      <c r="B3" s="5" t="s">
        <v>1</v>
      </c>
      <c r="C3" s="6"/>
      <c r="D3" s="6"/>
      <c r="E3" s="6"/>
      <c r="F3" s="6"/>
      <c r="G3" s="6"/>
      <c r="H3" s="6"/>
      <c r="I3" s="6"/>
      <c r="J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30" ht="18.75" x14ac:dyDescent="0.3">
      <c r="B4" s="6"/>
      <c r="C4" s="6"/>
      <c r="D4" s="6"/>
      <c r="E4" s="6"/>
      <c r="F4" s="6"/>
      <c r="G4" s="6"/>
      <c r="H4" s="6"/>
      <c r="I4" s="6"/>
      <c r="J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30" ht="18.75" x14ac:dyDescent="0.3">
      <c r="I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30" s="14" customFormat="1" ht="93" customHeight="1" x14ac:dyDescent="0.25">
      <c r="B6" s="11" t="s">
        <v>2</v>
      </c>
      <c r="C6" s="12" t="s">
        <v>3</v>
      </c>
      <c r="D6" s="12" t="s">
        <v>4</v>
      </c>
      <c r="E6" s="44" t="s">
        <v>5</v>
      </c>
      <c r="F6" s="13" t="s">
        <v>6</v>
      </c>
      <c r="J6" s="15"/>
      <c r="L6" s="16"/>
      <c r="N6" s="17"/>
      <c r="AD6" s="18"/>
    </row>
    <row r="7" spans="2:30" ht="15.75" x14ac:dyDescent="0.25">
      <c r="B7" s="19" t="s">
        <v>7</v>
      </c>
      <c r="C7" s="20">
        <v>36</v>
      </c>
      <c r="D7" s="21">
        <f>M85</f>
        <v>161</v>
      </c>
      <c r="E7" s="22">
        <f>N85</f>
        <v>68315</v>
      </c>
      <c r="F7" s="23">
        <f>E7/D7</f>
        <v>424.31677018633542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30" ht="15.75" x14ac:dyDescent="0.25">
      <c r="B8" s="19" t="s">
        <v>8</v>
      </c>
      <c r="C8" s="20">
        <v>20</v>
      </c>
      <c r="D8" s="24">
        <f>M117</f>
        <v>90</v>
      </c>
      <c r="E8" s="22">
        <f>N117</f>
        <v>39825</v>
      </c>
      <c r="F8" s="23">
        <f t="shared" ref="F8:F15" si="0">E8/D8</f>
        <v>442.5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30" ht="15.75" x14ac:dyDescent="0.25">
      <c r="B9" s="19" t="s">
        <v>9</v>
      </c>
      <c r="C9" s="20">
        <v>24</v>
      </c>
      <c r="D9" s="24">
        <f>M156</f>
        <v>105.5</v>
      </c>
      <c r="E9" s="22">
        <f>N156</f>
        <v>45870</v>
      </c>
      <c r="F9" s="23">
        <f t="shared" si="0"/>
        <v>434.78672985781992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30" ht="15.75" x14ac:dyDescent="0.25">
      <c r="B10" s="19" t="s">
        <v>10</v>
      </c>
      <c r="C10" s="20">
        <v>10</v>
      </c>
      <c r="D10" s="24">
        <f>M173</f>
        <v>45</v>
      </c>
      <c r="E10" s="22">
        <f>N173</f>
        <v>20295</v>
      </c>
      <c r="F10" s="23">
        <f t="shared" si="0"/>
        <v>451</v>
      </c>
      <c r="I10" s="4"/>
      <c r="J10" s="25"/>
      <c r="K10" s="4"/>
      <c r="L10" s="26"/>
      <c r="M10" s="4"/>
      <c r="N10" s="27"/>
      <c r="O10" s="4"/>
      <c r="AB10" s="1"/>
      <c r="AC10" s="1"/>
    </row>
    <row r="11" spans="2:30" s="4" customFormat="1" ht="15.75" x14ac:dyDescent="0.25">
      <c r="B11" s="19" t="s">
        <v>11</v>
      </c>
      <c r="C11" s="20">
        <v>20</v>
      </c>
      <c r="D11" s="21">
        <f>M200</f>
        <v>90</v>
      </c>
      <c r="E11" s="22">
        <f>N200</f>
        <v>41625</v>
      </c>
      <c r="F11" s="23">
        <f t="shared" si="0"/>
        <v>462.5</v>
      </c>
      <c r="I11" s="28"/>
      <c r="J11" s="25"/>
      <c r="L11" s="26"/>
      <c r="N11" s="27"/>
    </row>
    <row r="12" spans="2:30" ht="15.75" x14ac:dyDescent="0.25">
      <c r="B12" s="19" t="s">
        <v>12</v>
      </c>
      <c r="C12" s="20">
        <v>14</v>
      </c>
      <c r="D12" s="24">
        <f>M226</f>
        <v>63</v>
      </c>
      <c r="E12" s="22">
        <f>N226</f>
        <v>28485</v>
      </c>
      <c r="F12" s="23">
        <f t="shared" si="0"/>
        <v>452.14285714285717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30" ht="15.75" x14ac:dyDescent="0.25">
      <c r="B13" s="19" t="s">
        <v>13</v>
      </c>
      <c r="C13" s="20">
        <v>15</v>
      </c>
      <c r="D13" s="24">
        <f>M246</f>
        <v>67</v>
      </c>
      <c r="E13" s="22">
        <f>N246</f>
        <v>31795</v>
      </c>
      <c r="F13" s="23">
        <f t="shared" si="0"/>
        <v>474.55223880597015</v>
      </c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9"/>
      <c r="Z13" s="29"/>
      <c r="AA13" s="29"/>
      <c r="AB13" s="1"/>
      <c r="AC13" s="1"/>
    </row>
    <row r="14" spans="2:30" ht="15.75" x14ac:dyDescent="0.25">
      <c r="B14" s="19" t="s">
        <v>14</v>
      </c>
      <c r="C14" s="20">
        <v>4</v>
      </c>
      <c r="D14" s="24">
        <f>M255</f>
        <v>17.5</v>
      </c>
      <c r="E14" s="22">
        <f>N255</f>
        <v>8575</v>
      </c>
      <c r="F14" s="23">
        <f t="shared" si="0"/>
        <v>490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30" ht="15.75" x14ac:dyDescent="0.25">
      <c r="B15" s="19" t="s">
        <v>15</v>
      </c>
      <c r="C15" s="20">
        <f>SUM(C7:C14)</f>
        <v>143</v>
      </c>
      <c r="D15" s="30">
        <f>SUM(D7:D14)</f>
        <v>639</v>
      </c>
      <c r="E15" s="22">
        <f>SUM(E7:E14)</f>
        <v>284785</v>
      </c>
      <c r="F15" s="23">
        <f t="shared" si="0"/>
        <v>445.67292644757435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30" ht="15.75" x14ac:dyDescent="0.25">
      <c r="B16" s="8" t="s">
        <v>565</v>
      </c>
      <c r="C16" s="31" t="s">
        <v>566</v>
      </c>
      <c r="D16" s="32" t="s">
        <v>16</v>
      </c>
      <c r="E16" s="33"/>
      <c r="F16" s="34"/>
      <c r="G16" s="35"/>
      <c r="H16" s="34"/>
      <c r="I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8" spans="2:15" s="37" customFormat="1" ht="18.75" x14ac:dyDescent="0.3">
      <c r="B18" s="36" t="s">
        <v>17</v>
      </c>
      <c r="G18" s="38"/>
      <c r="H18" s="38"/>
      <c r="I18" s="38"/>
      <c r="J18" s="39"/>
      <c r="L18" s="40"/>
      <c r="N18" s="41"/>
      <c r="O18" s="42"/>
    </row>
    <row r="19" spans="2:15" s="45" customFormat="1" ht="99" customHeight="1" x14ac:dyDescent="0.25">
      <c r="B19" s="43" t="s">
        <v>18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23</v>
      </c>
      <c r="H19" s="12" t="s">
        <v>24</v>
      </c>
      <c r="I19" s="12" t="s">
        <v>25</v>
      </c>
      <c r="J19" s="44" t="s">
        <v>26</v>
      </c>
      <c r="L19" s="46" t="s">
        <v>27</v>
      </c>
      <c r="M19" s="47" t="s">
        <v>28</v>
      </c>
      <c r="N19" s="48" t="s">
        <v>29</v>
      </c>
      <c r="O19" s="49"/>
    </row>
    <row r="20" spans="2:15" s="38" customFormat="1" ht="15.75" x14ac:dyDescent="0.25">
      <c r="B20" s="50" t="s">
        <v>30</v>
      </c>
      <c r="C20" s="51" t="s">
        <v>31</v>
      </c>
      <c r="D20" s="51" t="s">
        <v>32</v>
      </c>
      <c r="E20" s="52">
        <v>1</v>
      </c>
      <c r="F20" s="53" t="s">
        <v>33</v>
      </c>
      <c r="G20" s="51" t="s">
        <v>34</v>
      </c>
      <c r="H20" s="51" t="s">
        <v>35</v>
      </c>
      <c r="I20" s="53" t="s">
        <v>36</v>
      </c>
      <c r="J20" s="54" t="s">
        <v>37</v>
      </c>
      <c r="L20" s="55">
        <v>490</v>
      </c>
      <c r="M20" s="51">
        <v>4.5</v>
      </c>
      <c r="N20" s="56">
        <f>L20*M20</f>
        <v>2205</v>
      </c>
      <c r="O20" s="57"/>
    </row>
    <row r="21" spans="2:15" s="37" customFormat="1" ht="15.75" x14ac:dyDescent="0.25">
      <c r="B21" s="50" t="s">
        <v>38</v>
      </c>
      <c r="C21" s="24" t="s">
        <v>39</v>
      </c>
      <c r="D21" s="24" t="s">
        <v>40</v>
      </c>
      <c r="E21" s="58">
        <v>1</v>
      </c>
      <c r="F21" s="58" t="s">
        <v>33</v>
      </c>
      <c r="G21" s="24" t="s">
        <v>41</v>
      </c>
      <c r="H21" s="24" t="s">
        <v>42</v>
      </c>
      <c r="I21" s="58" t="s">
        <v>36</v>
      </c>
      <c r="J21" s="59" t="s">
        <v>37</v>
      </c>
      <c r="L21" s="55">
        <v>420</v>
      </c>
      <c r="M21" s="51">
        <v>4.5</v>
      </c>
      <c r="N21" s="56">
        <f t="shared" ref="N21:N52" si="1">L21*M21</f>
        <v>1890</v>
      </c>
      <c r="O21" s="42"/>
    </row>
    <row r="22" spans="2:15" s="37" customFormat="1" ht="15.75" x14ac:dyDescent="0.25">
      <c r="B22" s="50" t="s">
        <v>43</v>
      </c>
      <c r="C22" s="24" t="s">
        <v>44</v>
      </c>
      <c r="D22" s="24" t="s">
        <v>45</v>
      </c>
      <c r="E22" s="58">
        <v>2</v>
      </c>
      <c r="F22" s="58" t="s">
        <v>46</v>
      </c>
      <c r="G22" s="24" t="s">
        <v>47</v>
      </c>
      <c r="H22" s="24" t="s">
        <v>35</v>
      </c>
      <c r="I22" s="58" t="s">
        <v>36</v>
      </c>
      <c r="J22" s="59" t="s">
        <v>37</v>
      </c>
      <c r="L22" s="55">
        <v>490</v>
      </c>
      <c r="M22" s="51">
        <v>3.5</v>
      </c>
      <c r="N22" s="56">
        <f t="shared" si="1"/>
        <v>1715</v>
      </c>
      <c r="O22" s="42"/>
    </row>
    <row r="23" spans="2:15" s="37" customFormat="1" ht="15.75" x14ac:dyDescent="0.25">
      <c r="B23" s="50" t="s">
        <v>48</v>
      </c>
      <c r="C23" s="24" t="s">
        <v>49</v>
      </c>
      <c r="D23" s="24" t="s">
        <v>50</v>
      </c>
      <c r="E23" s="58">
        <v>1</v>
      </c>
      <c r="F23" s="58" t="s">
        <v>33</v>
      </c>
      <c r="G23" s="24" t="s">
        <v>51</v>
      </c>
      <c r="H23" s="24" t="s">
        <v>52</v>
      </c>
      <c r="I23" s="58" t="s">
        <v>36</v>
      </c>
      <c r="J23" s="59" t="s">
        <v>37</v>
      </c>
      <c r="L23" s="55">
        <v>420</v>
      </c>
      <c r="M23" s="51">
        <v>4.5</v>
      </c>
      <c r="N23" s="56">
        <f t="shared" si="1"/>
        <v>1890</v>
      </c>
      <c r="O23" s="42"/>
    </row>
    <row r="24" spans="2:15" s="37" customFormat="1" ht="15.75" x14ac:dyDescent="0.25">
      <c r="B24" s="50" t="s">
        <v>53</v>
      </c>
      <c r="C24" s="24" t="s">
        <v>54</v>
      </c>
      <c r="D24" s="24" t="s">
        <v>55</v>
      </c>
      <c r="E24" s="58">
        <v>3</v>
      </c>
      <c r="F24" s="58" t="s">
        <v>56</v>
      </c>
      <c r="G24" s="24" t="s">
        <v>57</v>
      </c>
      <c r="H24" s="24" t="s">
        <v>58</v>
      </c>
      <c r="I24" s="58" t="s">
        <v>59</v>
      </c>
      <c r="J24" s="59" t="s">
        <v>37</v>
      </c>
      <c r="L24" s="60">
        <v>350</v>
      </c>
      <c r="M24" s="51">
        <v>4.5</v>
      </c>
      <c r="N24" s="56">
        <f t="shared" si="1"/>
        <v>1575</v>
      </c>
      <c r="O24" s="42"/>
    </row>
    <row r="25" spans="2:15" s="37" customFormat="1" ht="15.75" x14ac:dyDescent="0.25">
      <c r="B25" s="50" t="s">
        <v>60</v>
      </c>
      <c r="C25" s="24" t="s">
        <v>61</v>
      </c>
      <c r="D25" s="24" t="s">
        <v>62</v>
      </c>
      <c r="E25" s="58">
        <v>2</v>
      </c>
      <c r="F25" s="58" t="s">
        <v>63</v>
      </c>
      <c r="G25" s="24" t="s">
        <v>64</v>
      </c>
      <c r="H25" s="24" t="s">
        <v>65</v>
      </c>
      <c r="I25" s="58" t="s">
        <v>36</v>
      </c>
      <c r="J25" s="59" t="s">
        <v>37</v>
      </c>
      <c r="L25" s="60">
        <v>350</v>
      </c>
      <c r="M25" s="51">
        <v>4.5</v>
      </c>
      <c r="N25" s="56">
        <f t="shared" si="1"/>
        <v>1575</v>
      </c>
      <c r="O25" s="42"/>
    </row>
    <row r="26" spans="2:15" s="37" customFormat="1" ht="15.75" x14ac:dyDescent="0.25">
      <c r="B26" s="50" t="s">
        <v>66</v>
      </c>
      <c r="C26" s="24" t="s">
        <v>67</v>
      </c>
      <c r="D26" s="24" t="s">
        <v>68</v>
      </c>
      <c r="E26" s="58">
        <v>1</v>
      </c>
      <c r="F26" s="58" t="s">
        <v>33</v>
      </c>
      <c r="G26" s="24" t="s">
        <v>64</v>
      </c>
      <c r="H26" s="24" t="s">
        <v>65</v>
      </c>
      <c r="I26" s="58" t="s">
        <v>36</v>
      </c>
      <c r="J26" s="59" t="s">
        <v>37</v>
      </c>
      <c r="L26" s="60">
        <v>350</v>
      </c>
      <c r="M26" s="51">
        <v>4.5</v>
      </c>
      <c r="N26" s="56">
        <f t="shared" si="1"/>
        <v>1575</v>
      </c>
      <c r="O26" s="42"/>
    </row>
    <row r="27" spans="2:15" s="37" customFormat="1" ht="15.75" x14ac:dyDescent="0.25">
      <c r="B27" s="50" t="s">
        <v>69</v>
      </c>
      <c r="C27" s="24" t="s">
        <v>70</v>
      </c>
      <c r="D27" s="24" t="s">
        <v>71</v>
      </c>
      <c r="E27" s="58">
        <v>3</v>
      </c>
      <c r="F27" s="58" t="s">
        <v>72</v>
      </c>
      <c r="G27" s="24" t="s">
        <v>73</v>
      </c>
      <c r="H27" s="24" t="s">
        <v>74</v>
      </c>
      <c r="I27" s="58" t="s">
        <v>36</v>
      </c>
      <c r="J27" s="59" t="s">
        <v>37</v>
      </c>
      <c r="L27" s="60">
        <v>420</v>
      </c>
      <c r="M27" s="51">
        <v>4.5</v>
      </c>
      <c r="N27" s="56">
        <f t="shared" si="1"/>
        <v>1890</v>
      </c>
      <c r="O27" s="42"/>
    </row>
    <row r="28" spans="2:15" s="37" customFormat="1" ht="15.75" x14ac:dyDescent="0.25">
      <c r="B28" s="50" t="s">
        <v>75</v>
      </c>
      <c r="C28" s="24" t="s">
        <v>70</v>
      </c>
      <c r="D28" s="24" t="s">
        <v>76</v>
      </c>
      <c r="E28" s="58">
        <v>2</v>
      </c>
      <c r="F28" s="58" t="s">
        <v>63</v>
      </c>
      <c r="G28" s="24" t="s">
        <v>77</v>
      </c>
      <c r="H28" s="24" t="s">
        <v>78</v>
      </c>
      <c r="I28" s="58" t="s">
        <v>36</v>
      </c>
      <c r="J28" s="59" t="s">
        <v>37</v>
      </c>
      <c r="L28" s="60">
        <v>420</v>
      </c>
      <c r="M28" s="51">
        <v>4.5</v>
      </c>
      <c r="N28" s="56">
        <f t="shared" si="1"/>
        <v>1890</v>
      </c>
      <c r="O28" s="42"/>
    </row>
    <row r="29" spans="2:15" s="37" customFormat="1" ht="15.75" x14ac:dyDescent="0.25">
      <c r="B29" s="50" t="s">
        <v>79</v>
      </c>
      <c r="C29" s="24" t="s">
        <v>39</v>
      </c>
      <c r="D29" s="24" t="s">
        <v>80</v>
      </c>
      <c r="E29" s="58">
        <v>3</v>
      </c>
      <c r="F29" s="58" t="s">
        <v>56</v>
      </c>
      <c r="G29" s="24" t="s">
        <v>57</v>
      </c>
      <c r="H29" s="24" t="s">
        <v>58</v>
      </c>
      <c r="I29" s="58" t="s">
        <v>59</v>
      </c>
      <c r="J29" s="59" t="s">
        <v>37</v>
      </c>
      <c r="L29" s="60">
        <v>350</v>
      </c>
      <c r="M29" s="51">
        <v>4.5</v>
      </c>
      <c r="N29" s="56">
        <f t="shared" si="1"/>
        <v>1575</v>
      </c>
      <c r="O29" s="42"/>
    </row>
    <row r="30" spans="2:15" s="37" customFormat="1" ht="15.75" x14ac:dyDescent="0.25">
      <c r="B30" s="50" t="s">
        <v>81</v>
      </c>
      <c r="C30" s="24" t="s">
        <v>82</v>
      </c>
      <c r="D30" s="24" t="s">
        <v>83</v>
      </c>
      <c r="E30" s="58">
        <v>1</v>
      </c>
      <c r="F30" s="58" t="s">
        <v>33</v>
      </c>
      <c r="G30" s="24" t="s">
        <v>84</v>
      </c>
      <c r="H30" s="24" t="s">
        <v>85</v>
      </c>
      <c r="I30" s="58" t="s">
        <v>59</v>
      </c>
      <c r="J30" s="59" t="s">
        <v>37</v>
      </c>
      <c r="L30" s="60">
        <v>420</v>
      </c>
      <c r="M30" s="51">
        <v>4.5</v>
      </c>
      <c r="N30" s="56">
        <f t="shared" si="1"/>
        <v>1890</v>
      </c>
      <c r="O30" s="42"/>
    </row>
    <row r="31" spans="2:15" s="37" customFormat="1" ht="15.75" x14ac:dyDescent="0.25">
      <c r="B31" s="50" t="s">
        <v>86</v>
      </c>
      <c r="C31" s="24" t="s">
        <v>87</v>
      </c>
      <c r="D31" s="24" t="s">
        <v>88</v>
      </c>
      <c r="E31" s="58">
        <v>1</v>
      </c>
      <c r="F31" s="58" t="s">
        <v>89</v>
      </c>
      <c r="G31" s="24" t="s">
        <v>34</v>
      </c>
      <c r="H31" s="24" t="s">
        <v>35</v>
      </c>
      <c r="I31" s="58" t="s">
        <v>36</v>
      </c>
      <c r="J31" s="59" t="s">
        <v>37</v>
      </c>
      <c r="L31" s="60">
        <v>490</v>
      </c>
      <c r="M31" s="51">
        <v>4.5</v>
      </c>
      <c r="N31" s="56">
        <f t="shared" si="1"/>
        <v>2205</v>
      </c>
      <c r="O31" s="42"/>
    </row>
    <row r="32" spans="2:15" s="37" customFormat="1" ht="15.75" x14ac:dyDescent="0.25">
      <c r="B32" s="50" t="s">
        <v>90</v>
      </c>
      <c r="C32" s="24" t="s">
        <v>91</v>
      </c>
      <c r="D32" s="24" t="s">
        <v>92</v>
      </c>
      <c r="E32" s="58">
        <v>2</v>
      </c>
      <c r="F32" s="58" t="s">
        <v>63</v>
      </c>
      <c r="G32" s="24" t="s">
        <v>93</v>
      </c>
      <c r="H32" s="24" t="s">
        <v>94</v>
      </c>
      <c r="I32" s="58" t="s">
        <v>36</v>
      </c>
      <c r="J32" s="59" t="s">
        <v>37</v>
      </c>
      <c r="L32" s="60">
        <v>420</v>
      </c>
      <c r="M32" s="51">
        <v>4.5</v>
      </c>
      <c r="N32" s="56">
        <f t="shared" si="1"/>
        <v>1890</v>
      </c>
      <c r="O32" s="42"/>
    </row>
    <row r="33" spans="2:15" s="37" customFormat="1" ht="15.75" x14ac:dyDescent="0.25">
      <c r="B33" s="50" t="s">
        <v>95</v>
      </c>
      <c r="C33" s="24" t="s">
        <v>96</v>
      </c>
      <c r="D33" s="24" t="s">
        <v>97</v>
      </c>
      <c r="E33" s="58">
        <v>2</v>
      </c>
      <c r="F33" s="58" t="s">
        <v>63</v>
      </c>
      <c r="G33" s="24" t="s">
        <v>64</v>
      </c>
      <c r="H33" s="24" t="s">
        <v>65</v>
      </c>
      <c r="I33" s="58" t="s">
        <v>36</v>
      </c>
      <c r="J33" s="59" t="s">
        <v>37</v>
      </c>
      <c r="L33" s="60">
        <v>350</v>
      </c>
      <c r="M33" s="51">
        <v>4.5</v>
      </c>
      <c r="N33" s="56">
        <f t="shared" si="1"/>
        <v>1575</v>
      </c>
      <c r="O33" s="42"/>
    </row>
    <row r="34" spans="2:15" s="37" customFormat="1" ht="15.75" x14ac:dyDescent="0.25">
      <c r="B34" s="58" t="s">
        <v>98</v>
      </c>
      <c r="C34" s="24" t="s">
        <v>99</v>
      </c>
      <c r="D34" s="24" t="s">
        <v>100</v>
      </c>
      <c r="E34" s="58">
        <v>2</v>
      </c>
      <c r="F34" s="58" t="s">
        <v>63</v>
      </c>
      <c r="G34" s="24" t="s">
        <v>101</v>
      </c>
      <c r="H34" s="24" t="s">
        <v>102</v>
      </c>
      <c r="I34" s="58" t="s">
        <v>36</v>
      </c>
      <c r="J34" s="59" t="s">
        <v>37</v>
      </c>
      <c r="L34" s="60">
        <v>350</v>
      </c>
      <c r="M34" s="51">
        <v>4.5</v>
      </c>
      <c r="N34" s="56">
        <f t="shared" si="1"/>
        <v>1575</v>
      </c>
      <c r="O34" s="42"/>
    </row>
    <row r="35" spans="2:15" s="37" customFormat="1" ht="15.75" x14ac:dyDescent="0.25">
      <c r="B35" s="58" t="s">
        <v>103</v>
      </c>
      <c r="C35" s="24" t="s">
        <v>104</v>
      </c>
      <c r="D35" s="24" t="s">
        <v>105</v>
      </c>
      <c r="E35" s="58">
        <v>3</v>
      </c>
      <c r="F35" s="58" t="s">
        <v>56</v>
      </c>
      <c r="G35" s="24" t="s">
        <v>106</v>
      </c>
      <c r="H35" s="24" t="s">
        <v>85</v>
      </c>
      <c r="I35" s="58" t="s">
        <v>59</v>
      </c>
      <c r="J35" s="59" t="s">
        <v>37</v>
      </c>
      <c r="L35" s="60">
        <v>420</v>
      </c>
      <c r="M35" s="51">
        <v>4.5</v>
      </c>
      <c r="N35" s="56">
        <f t="shared" si="1"/>
        <v>1890</v>
      </c>
      <c r="O35" s="42"/>
    </row>
    <row r="36" spans="2:15" s="37" customFormat="1" ht="15.75" x14ac:dyDescent="0.25">
      <c r="B36" s="61" t="s">
        <v>107</v>
      </c>
      <c r="C36" s="62" t="s">
        <v>39</v>
      </c>
      <c r="D36" s="62" t="s">
        <v>108</v>
      </c>
      <c r="E36" s="61">
        <v>2</v>
      </c>
      <c r="F36" s="61" t="s">
        <v>63</v>
      </c>
      <c r="G36" s="62" t="s">
        <v>109</v>
      </c>
      <c r="H36" s="62" t="s">
        <v>42</v>
      </c>
      <c r="I36" s="61" t="s">
        <v>36</v>
      </c>
      <c r="J36" s="63" t="s">
        <v>37</v>
      </c>
      <c r="K36" s="37" t="s">
        <v>555</v>
      </c>
      <c r="L36" s="60"/>
      <c r="M36" s="51"/>
      <c r="N36" s="56"/>
      <c r="O36" s="42"/>
    </row>
    <row r="37" spans="2:15" s="37" customFormat="1" ht="15.75" x14ac:dyDescent="0.25">
      <c r="B37" s="58" t="s">
        <v>110</v>
      </c>
      <c r="C37" s="24" t="s">
        <v>111</v>
      </c>
      <c r="D37" s="24" t="s">
        <v>112</v>
      </c>
      <c r="E37" s="58">
        <v>1</v>
      </c>
      <c r="F37" s="58" t="s">
        <v>89</v>
      </c>
      <c r="G37" s="24" t="s">
        <v>41</v>
      </c>
      <c r="H37" s="24" t="s">
        <v>42</v>
      </c>
      <c r="I37" s="58" t="s">
        <v>36</v>
      </c>
      <c r="J37" s="59" t="s">
        <v>113</v>
      </c>
      <c r="L37" s="60">
        <f>420+150</f>
        <v>570</v>
      </c>
      <c r="M37" s="51">
        <v>4.5</v>
      </c>
      <c r="N37" s="56">
        <f t="shared" si="1"/>
        <v>2565</v>
      </c>
      <c r="O37" s="42"/>
    </row>
    <row r="38" spans="2:15" s="37" customFormat="1" ht="15.75" x14ac:dyDescent="0.25">
      <c r="B38" s="58" t="s">
        <v>114</v>
      </c>
      <c r="C38" s="24" t="s">
        <v>115</v>
      </c>
      <c r="D38" s="24" t="s">
        <v>116</v>
      </c>
      <c r="E38" s="58">
        <v>3</v>
      </c>
      <c r="F38" s="58" t="s">
        <v>56</v>
      </c>
      <c r="G38" s="24" t="s">
        <v>117</v>
      </c>
      <c r="H38" s="24" t="s">
        <v>118</v>
      </c>
      <c r="I38" s="58" t="s">
        <v>59</v>
      </c>
      <c r="J38" s="59" t="s">
        <v>37</v>
      </c>
      <c r="L38" s="60">
        <v>490</v>
      </c>
      <c r="M38" s="51">
        <v>4.5</v>
      </c>
      <c r="N38" s="56">
        <f t="shared" si="1"/>
        <v>2205</v>
      </c>
      <c r="O38" s="42"/>
    </row>
    <row r="39" spans="2:15" s="37" customFormat="1" ht="15.75" x14ac:dyDescent="0.25">
      <c r="B39" s="58" t="s">
        <v>119</v>
      </c>
      <c r="C39" s="24" t="s">
        <v>120</v>
      </c>
      <c r="D39" s="24" t="s">
        <v>121</v>
      </c>
      <c r="E39" s="58">
        <v>3</v>
      </c>
      <c r="F39" s="58" t="s">
        <v>56</v>
      </c>
      <c r="G39" s="24" t="s">
        <v>117</v>
      </c>
      <c r="H39" s="24" t="s">
        <v>118</v>
      </c>
      <c r="I39" s="58" t="s">
        <v>59</v>
      </c>
      <c r="J39" s="59" t="s">
        <v>37</v>
      </c>
      <c r="L39" s="60">
        <v>490</v>
      </c>
      <c r="M39" s="51">
        <v>4.5</v>
      </c>
      <c r="N39" s="56">
        <f t="shared" si="1"/>
        <v>2205</v>
      </c>
      <c r="O39" s="42"/>
    </row>
    <row r="40" spans="2:15" s="37" customFormat="1" ht="15.75" x14ac:dyDescent="0.25">
      <c r="B40" s="58" t="s">
        <v>122</v>
      </c>
      <c r="C40" s="24" t="s">
        <v>123</v>
      </c>
      <c r="D40" s="24" t="s">
        <v>124</v>
      </c>
      <c r="E40" s="58">
        <v>2</v>
      </c>
      <c r="F40" s="58" t="s">
        <v>63</v>
      </c>
      <c r="G40" s="24" t="s">
        <v>101</v>
      </c>
      <c r="H40" s="24" t="s">
        <v>102</v>
      </c>
      <c r="I40" s="58" t="s">
        <v>36</v>
      </c>
      <c r="J40" s="59" t="s">
        <v>113</v>
      </c>
      <c r="L40" s="60">
        <f>350+150</f>
        <v>500</v>
      </c>
      <c r="M40" s="51">
        <v>4.5</v>
      </c>
      <c r="N40" s="56">
        <f t="shared" si="1"/>
        <v>2250</v>
      </c>
      <c r="O40" s="42"/>
    </row>
    <row r="41" spans="2:15" s="37" customFormat="1" ht="15.75" x14ac:dyDescent="0.25">
      <c r="B41" s="58" t="s">
        <v>125</v>
      </c>
      <c r="C41" s="24" t="s">
        <v>87</v>
      </c>
      <c r="D41" s="24" t="s">
        <v>126</v>
      </c>
      <c r="E41" s="58">
        <v>2</v>
      </c>
      <c r="F41" s="58" t="s">
        <v>46</v>
      </c>
      <c r="G41" s="24" t="s">
        <v>77</v>
      </c>
      <c r="H41" s="24" t="s">
        <v>78</v>
      </c>
      <c r="I41" s="58" t="s">
        <v>36</v>
      </c>
      <c r="J41" s="59" t="s">
        <v>37</v>
      </c>
      <c r="L41" s="60">
        <v>420</v>
      </c>
      <c r="M41" s="51">
        <v>4.5</v>
      </c>
      <c r="N41" s="56">
        <f t="shared" si="1"/>
        <v>1890</v>
      </c>
      <c r="O41" s="42"/>
    </row>
    <row r="42" spans="2:15" s="37" customFormat="1" ht="15.75" x14ac:dyDescent="0.25">
      <c r="B42" s="58" t="s">
        <v>127</v>
      </c>
      <c r="C42" s="24" t="s">
        <v>123</v>
      </c>
      <c r="D42" s="24" t="s">
        <v>128</v>
      </c>
      <c r="E42" s="58">
        <v>2</v>
      </c>
      <c r="F42" s="58" t="s">
        <v>63</v>
      </c>
      <c r="G42" s="24" t="s">
        <v>129</v>
      </c>
      <c r="H42" s="24" t="s">
        <v>102</v>
      </c>
      <c r="I42" s="58" t="s">
        <v>36</v>
      </c>
      <c r="J42" s="59" t="s">
        <v>37</v>
      </c>
      <c r="L42" s="60">
        <v>350</v>
      </c>
      <c r="M42" s="51">
        <v>4.5</v>
      </c>
      <c r="N42" s="56">
        <f t="shared" si="1"/>
        <v>1575</v>
      </c>
      <c r="O42" s="42"/>
    </row>
    <row r="43" spans="2:15" s="37" customFormat="1" ht="15.75" x14ac:dyDescent="0.25">
      <c r="B43" s="58" t="s">
        <v>130</v>
      </c>
      <c r="C43" s="24" t="s">
        <v>123</v>
      </c>
      <c r="D43" s="24" t="s">
        <v>131</v>
      </c>
      <c r="E43" s="58">
        <v>1</v>
      </c>
      <c r="F43" s="58" t="s">
        <v>33</v>
      </c>
      <c r="G43" s="24" t="s">
        <v>101</v>
      </c>
      <c r="H43" s="24" t="s">
        <v>102</v>
      </c>
      <c r="I43" s="58" t="s">
        <v>36</v>
      </c>
      <c r="J43" s="59" t="s">
        <v>37</v>
      </c>
      <c r="L43" s="60">
        <v>350</v>
      </c>
      <c r="M43" s="51">
        <v>4.5</v>
      </c>
      <c r="N43" s="56">
        <f t="shared" si="1"/>
        <v>1575</v>
      </c>
      <c r="O43" s="42"/>
    </row>
    <row r="44" spans="2:15" s="37" customFormat="1" ht="15.75" x14ac:dyDescent="0.25">
      <c r="B44" s="58" t="s">
        <v>132</v>
      </c>
      <c r="C44" s="24" t="s">
        <v>133</v>
      </c>
      <c r="D44" s="24" t="s">
        <v>134</v>
      </c>
      <c r="E44" s="58">
        <v>3</v>
      </c>
      <c r="F44" s="58" t="s">
        <v>56</v>
      </c>
      <c r="G44" s="24" t="s">
        <v>34</v>
      </c>
      <c r="H44" s="24" t="s">
        <v>35</v>
      </c>
      <c r="I44" s="58" t="s">
        <v>59</v>
      </c>
      <c r="J44" s="59" t="s">
        <v>37</v>
      </c>
      <c r="L44" s="60">
        <v>490</v>
      </c>
      <c r="M44" s="51">
        <v>4.5</v>
      </c>
      <c r="N44" s="56">
        <f t="shared" si="1"/>
        <v>2205</v>
      </c>
      <c r="O44" s="42"/>
    </row>
    <row r="45" spans="2:15" s="37" customFormat="1" ht="15.75" x14ac:dyDescent="0.25">
      <c r="B45" s="58" t="s">
        <v>135</v>
      </c>
      <c r="C45" s="24" t="s">
        <v>136</v>
      </c>
      <c r="D45" s="24" t="s">
        <v>137</v>
      </c>
      <c r="E45" s="58">
        <v>2</v>
      </c>
      <c r="F45" s="58" t="s">
        <v>46</v>
      </c>
      <c r="G45" s="24" t="s">
        <v>138</v>
      </c>
      <c r="H45" s="24" t="s">
        <v>139</v>
      </c>
      <c r="I45" s="58" t="s">
        <v>59</v>
      </c>
      <c r="J45" s="59" t="s">
        <v>113</v>
      </c>
      <c r="L45" s="60">
        <f>420+150</f>
        <v>570</v>
      </c>
      <c r="M45" s="51">
        <v>4.5</v>
      </c>
      <c r="N45" s="56">
        <f t="shared" si="1"/>
        <v>2565</v>
      </c>
      <c r="O45" s="42"/>
    </row>
    <row r="46" spans="2:15" s="37" customFormat="1" ht="15.75" x14ac:dyDescent="0.25">
      <c r="B46" s="58" t="s">
        <v>140</v>
      </c>
      <c r="C46" s="24" t="s">
        <v>141</v>
      </c>
      <c r="D46" s="24" t="s">
        <v>142</v>
      </c>
      <c r="E46" s="58">
        <v>2</v>
      </c>
      <c r="F46" s="58" t="s">
        <v>63</v>
      </c>
      <c r="G46" s="24" t="s">
        <v>101</v>
      </c>
      <c r="H46" s="24" t="s">
        <v>102</v>
      </c>
      <c r="I46" s="58" t="s">
        <v>36</v>
      </c>
      <c r="J46" s="59" t="s">
        <v>37</v>
      </c>
      <c r="L46" s="60">
        <v>350</v>
      </c>
      <c r="M46" s="51">
        <v>4.5</v>
      </c>
      <c r="N46" s="56">
        <f t="shared" si="1"/>
        <v>1575</v>
      </c>
      <c r="O46" s="42"/>
    </row>
    <row r="47" spans="2:15" s="37" customFormat="1" ht="15.75" x14ac:dyDescent="0.25">
      <c r="B47" s="58" t="s">
        <v>143</v>
      </c>
      <c r="C47" s="24" t="s">
        <v>144</v>
      </c>
      <c r="D47" s="24" t="s">
        <v>145</v>
      </c>
      <c r="E47" s="58">
        <v>2</v>
      </c>
      <c r="F47" s="58" t="s">
        <v>46</v>
      </c>
      <c r="G47" s="24" t="s">
        <v>51</v>
      </c>
      <c r="H47" s="24" t="s">
        <v>52</v>
      </c>
      <c r="I47" s="58" t="s">
        <v>59</v>
      </c>
      <c r="J47" s="59" t="s">
        <v>37</v>
      </c>
      <c r="L47" s="60">
        <v>420</v>
      </c>
      <c r="M47" s="51">
        <v>4.5</v>
      </c>
      <c r="N47" s="56">
        <f t="shared" si="1"/>
        <v>1890</v>
      </c>
      <c r="O47" s="42"/>
    </row>
    <row r="48" spans="2:15" s="37" customFormat="1" ht="15.75" x14ac:dyDescent="0.25">
      <c r="B48" s="58" t="s">
        <v>146</v>
      </c>
      <c r="C48" s="24" t="s">
        <v>147</v>
      </c>
      <c r="D48" s="24" t="s">
        <v>148</v>
      </c>
      <c r="E48" s="58">
        <v>1</v>
      </c>
      <c r="F48" s="58" t="s">
        <v>33</v>
      </c>
      <c r="G48" s="24" t="s">
        <v>41</v>
      </c>
      <c r="H48" s="24" t="s">
        <v>42</v>
      </c>
      <c r="I48" s="58" t="s">
        <v>36</v>
      </c>
      <c r="J48" s="59" t="s">
        <v>37</v>
      </c>
      <c r="L48" s="60">
        <v>420</v>
      </c>
      <c r="M48" s="51">
        <v>4.5</v>
      </c>
      <c r="N48" s="56">
        <f t="shared" si="1"/>
        <v>1890</v>
      </c>
      <c r="O48" s="42"/>
    </row>
    <row r="49" spans="1:15" s="37" customFormat="1" ht="15.75" x14ac:dyDescent="0.25">
      <c r="B49" s="58" t="s">
        <v>149</v>
      </c>
      <c r="C49" s="24" t="s">
        <v>150</v>
      </c>
      <c r="D49" s="24" t="s">
        <v>151</v>
      </c>
      <c r="E49" s="58">
        <v>1</v>
      </c>
      <c r="F49" s="58" t="s">
        <v>33</v>
      </c>
      <c r="G49" s="24" t="s">
        <v>64</v>
      </c>
      <c r="H49" s="24" t="s">
        <v>152</v>
      </c>
      <c r="I49" s="58" t="s">
        <v>36</v>
      </c>
      <c r="J49" s="59" t="s">
        <v>37</v>
      </c>
      <c r="L49" s="60">
        <v>350</v>
      </c>
      <c r="M49" s="51">
        <v>4.5</v>
      </c>
      <c r="N49" s="56">
        <f t="shared" si="1"/>
        <v>1575</v>
      </c>
      <c r="O49" s="42"/>
    </row>
    <row r="50" spans="1:15" s="37" customFormat="1" ht="15.75" x14ac:dyDescent="0.25">
      <c r="B50" s="58" t="s">
        <v>153</v>
      </c>
      <c r="C50" s="24" t="s">
        <v>154</v>
      </c>
      <c r="D50" s="24" t="s">
        <v>155</v>
      </c>
      <c r="E50" s="58">
        <v>2</v>
      </c>
      <c r="F50" s="58" t="s">
        <v>46</v>
      </c>
      <c r="G50" s="24" t="s">
        <v>156</v>
      </c>
      <c r="H50" s="24" t="s">
        <v>157</v>
      </c>
      <c r="I50" s="58" t="s">
        <v>36</v>
      </c>
      <c r="J50" s="59" t="s">
        <v>37</v>
      </c>
      <c r="L50" s="60">
        <v>420</v>
      </c>
      <c r="M50" s="51">
        <v>4.5</v>
      </c>
      <c r="N50" s="56">
        <f t="shared" si="1"/>
        <v>1890</v>
      </c>
      <c r="O50" s="42"/>
    </row>
    <row r="51" spans="1:15" s="37" customFormat="1" ht="15.75" x14ac:dyDescent="0.25">
      <c r="B51" s="58" t="s">
        <v>158</v>
      </c>
      <c r="C51" s="24" t="s">
        <v>159</v>
      </c>
      <c r="D51" s="24" t="s">
        <v>160</v>
      </c>
      <c r="E51" s="58">
        <v>2</v>
      </c>
      <c r="F51" s="58" t="s">
        <v>63</v>
      </c>
      <c r="G51" s="24" t="s">
        <v>106</v>
      </c>
      <c r="H51" s="24" t="s">
        <v>85</v>
      </c>
      <c r="I51" s="58" t="s">
        <v>36</v>
      </c>
      <c r="J51" s="59" t="s">
        <v>37</v>
      </c>
      <c r="L51" s="60">
        <v>420</v>
      </c>
      <c r="M51" s="51">
        <v>4.5</v>
      </c>
      <c r="N51" s="56">
        <f t="shared" si="1"/>
        <v>1890</v>
      </c>
      <c r="O51" s="42"/>
    </row>
    <row r="52" spans="1:15" s="37" customFormat="1" ht="15.75" x14ac:dyDescent="0.25">
      <c r="A52" s="37" t="s">
        <v>161</v>
      </c>
      <c r="B52" s="58" t="s">
        <v>162</v>
      </c>
      <c r="C52" s="24" t="s">
        <v>163</v>
      </c>
      <c r="D52" s="24" t="s">
        <v>164</v>
      </c>
      <c r="E52" s="58">
        <v>2</v>
      </c>
      <c r="F52" s="58" t="s">
        <v>63</v>
      </c>
      <c r="G52" s="24" t="s">
        <v>106</v>
      </c>
      <c r="H52" s="24" t="s">
        <v>85</v>
      </c>
      <c r="I52" s="58" t="s">
        <v>36</v>
      </c>
      <c r="J52" s="59" t="s">
        <v>113</v>
      </c>
      <c r="L52" s="60">
        <v>420</v>
      </c>
      <c r="M52" s="24">
        <v>4.5</v>
      </c>
      <c r="N52" s="56">
        <f t="shared" si="1"/>
        <v>1890</v>
      </c>
      <c r="O52" s="42"/>
    </row>
    <row r="53" spans="1:15" s="37" customFormat="1" ht="15.75" x14ac:dyDescent="0.25">
      <c r="A53" s="37" t="s">
        <v>161</v>
      </c>
      <c r="B53" s="64" t="s">
        <v>165</v>
      </c>
      <c r="C53" s="65" t="s">
        <v>166</v>
      </c>
      <c r="D53" s="65" t="s">
        <v>167</v>
      </c>
      <c r="E53" s="64">
        <v>2</v>
      </c>
      <c r="F53" s="64" t="s">
        <v>63</v>
      </c>
      <c r="G53" s="65" t="s">
        <v>168</v>
      </c>
      <c r="H53" s="65" t="s">
        <v>169</v>
      </c>
      <c r="I53" s="64" t="s">
        <v>36</v>
      </c>
      <c r="J53" s="66" t="s">
        <v>37</v>
      </c>
      <c r="K53" s="37" t="s">
        <v>170</v>
      </c>
      <c r="L53" s="60"/>
      <c r="M53" s="24"/>
      <c r="N53" s="22"/>
      <c r="O53" s="42"/>
    </row>
    <row r="54" spans="1:15" s="37" customFormat="1" ht="15.75" x14ac:dyDescent="0.25">
      <c r="A54" s="37" t="s">
        <v>161</v>
      </c>
      <c r="B54" s="64" t="s">
        <v>171</v>
      </c>
      <c r="C54" s="65" t="s">
        <v>172</v>
      </c>
      <c r="D54" s="65" t="s">
        <v>173</v>
      </c>
      <c r="E54" s="64">
        <v>3</v>
      </c>
      <c r="F54" s="64" t="s">
        <v>174</v>
      </c>
      <c r="G54" s="65" t="s">
        <v>34</v>
      </c>
      <c r="H54" s="65" t="s">
        <v>35</v>
      </c>
      <c r="I54" s="64" t="s">
        <v>59</v>
      </c>
      <c r="J54" s="66" t="s">
        <v>37</v>
      </c>
      <c r="K54" s="37" t="s">
        <v>170</v>
      </c>
      <c r="L54" s="60"/>
      <c r="M54" s="24"/>
      <c r="N54" s="22"/>
      <c r="O54" s="42"/>
    </row>
    <row r="55" spans="1:15" s="37" customFormat="1" ht="15.75" x14ac:dyDescent="0.25">
      <c r="A55" s="37" t="s">
        <v>161</v>
      </c>
      <c r="B55" s="67" t="s">
        <v>175</v>
      </c>
      <c r="C55" s="68" t="s">
        <v>176</v>
      </c>
      <c r="D55" s="68" t="s">
        <v>177</v>
      </c>
      <c r="E55" s="69">
        <v>1</v>
      </c>
      <c r="F55" s="69" t="s">
        <v>178</v>
      </c>
      <c r="G55" s="68" t="s">
        <v>51</v>
      </c>
      <c r="H55" s="68" t="s">
        <v>52</v>
      </c>
      <c r="I55" s="69" t="s">
        <v>36</v>
      </c>
      <c r="J55" s="70" t="s">
        <v>37</v>
      </c>
      <c r="L55" s="60">
        <v>420</v>
      </c>
      <c r="M55" s="24">
        <v>4.5</v>
      </c>
      <c r="N55" s="56">
        <f t="shared" ref="N55:N58" si="2">L55*M55</f>
        <v>1890</v>
      </c>
      <c r="O55" s="42"/>
    </row>
    <row r="56" spans="1:15" s="37" customFormat="1" ht="15.75" x14ac:dyDescent="0.25">
      <c r="A56" s="37" t="s">
        <v>161</v>
      </c>
      <c r="B56" s="52" t="s">
        <v>179</v>
      </c>
      <c r="C56" s="24" t="s">
        <v>104</v>
      </c>
      <c r="D56" s="24" t="s">
        <v>180</v>
      </c>
      <c r="E56" s="58">
        <v>2</v>
      </c>
      <c r="F56" s="58" t="s">
        <v>46</v>
      </c>
      <c r="G56" s="24" t="s">
        <v>181</v>
      </c>
      <c r="H56" s="24" t="s">
        <v>169</v>
      </c>
      <c r="I56" s="58" t="s">
        <v>36</v>
      </c>
      <c r="J56" s="59" t="s">
        <v>37</v>
      </c>
      <c r="L56" s="60">
        <v>490</v>
      </c>
      <c r="M56" s="24">
        <v>4.5</v>
      </c>
      <c r="N56" s="56">
        <f t="shared" si="2"/>
        <v>2205</v>
      </c>
      <c r="O56" s="42"/>
    </row>
    <row r="57" spans="1:15" s="37" customFormat="1" ht="15.75" x14ac:dyDescent="0.25">
      <c r="A57" s="37" t="s">
        <v>161</v>
      </c>
      <c r="B57" s="52" t="s">
        <v>182</v>
      </c>
      <c r="C57" s="24" t="s">
        <v>172</v>
      </c>
      <c r="D57" s="24" t="s">
        <v>183</v>
      </c>
      <c r="E57" s="58">
        <v>2</v>
      </c>
      <c r="F57" s="58" t="s">
        <v>46</v>
      </c>
      <c r="G57" s="24" t="s">
        <v>181</v>
      </c>
      <c r="H57" s="24" t="s">
        <v>169</v>
      </c>
      <c r="I57" s="58" t="s">
        <v>36</v>
      </c>
      <c r="J57" s="59" t="s">
        <v>37</v>
      </c>
      <c r="L57" s="60">
        <v>490</v>
      </c>
      <c r="M57" s="24">
        <v>4.5</v>
      </c>
      <c r="N57" s="56">
        <f t="shared" si="2"/>
        <v>2205</v>
      </c>
      <c r="O57" s="42"/>
    </row>
    <row r="58" spans="1:15" s="37" customFormat="1" ht="16.5" thickBot="1" x14ac:dyDescent="0.3">
      <c r="A58" s="37" t="s">
        <v>161</v>
      </c>
      <c r="B58" s="71" t="s">
        <v>184</v>
      </c>
      <c r="C58" s="72" t="s">
        <v>70</v>
      </c>
      <c r="D58" s="72" t="s">
        <v>185</v>
      </c>
      <c r="E58" s="73">
        <v>2</v>
      </c>
      <c r="F58" s="73" t="s">
        <v>63</v>
      </c>
      <c r="G58" s="72" t="s">
        <v>129</v>
      </c>
      <c r="H58" s="72" t="s">
        <v>102</v>
      </c>
      <c r="I58" s="73" t="s">
        <v>36</v>
      </c>
      <c r="J58" s="74" t="s">
        <v>37</v>
      </c>
      <c r="L58" s="60">
        <v>350</v>
      </c>
      <c r="M58" s="24">
        <v>4.5</v>
      </c>
      <c r="N58" s="56">
        <f t="shared" si="2"/>
        <v>1575</v>
      </c>
      <c r="O58" s="42"/>
    </row>
    <row r="59" spans="1:15" s="37" customFormat="1" ht="16.5" thickTop="1" x14ac:dyDescent="0.25">
      <c r="A59" s="37" t="s">
        <v>161</v>
      </c>
      <c r="B59" s="67">
        <v>40</v>
      </c>
      <c r="C59" s="68" t="s">
        <v>186</v>
      </c>
      <c r="D59" s="68" t="s">
        <v>187</v>
      </c>
      <c r="E59" s="69">
        <v>3</v>
      </c>
      <c r="F59" s="69" t="s">
        <v>56</v>
      </c>
      <c r="G59" s="68" t="s">
        <v>117</v>
      </c>
      <c r="H59" s="68" t="s">
        <v>118</v>
      </c>
      <c r="I59" s="69" t="s">
        <v>59</v>
      </c>
      <c r="J59" s="70" t="s">
        <v>37</v>
      </c>
      <c r="L59" s="60"/>
      <c r="M59" s="24"/>
      <c r="N59" s="22"/>
      <c r="O59" s="42"/>
    </row>
    <row r="60" spans="1:15" s="37" customFormat="1" ht="15.75" x14ac:dyDescent="0.25">
      <c r="A60" s="37" t="s">
        <v>161</v>
      </c>
      <c r="B60" s="52">
        <v>41</v>
      </c>
      <c r="C60" s="24" t="s">
        <v>141</v>
      </c>
      <c r="D60" s="24" t="s">
        <v>188</v>
      </c>
      <c r="E60" s="58">
        <v>3</v>
      </c>
      <c r="F60" s="58" t="s">
        <v>72</v>
      </c>
      <c r="G60" s="24" t="s">
        <v>189</v>
      </c>
      <c r="H60" s="24" t="s">
        <v>157</v>
      </c>
      <c r="I60" s="58" t="s">
        <v>36</v>
      </c>
      <c r="J60" s="59" t="s">
        <v>37</v>
      </c>
      <c r="L60" s="60"/>
      <c r="M60" s="24"/>
      <c r="N60" s="22"/>
      <c r="O60" s="42"/>
    </row>
    <row r="61" spans="1:15" s="37" customFormat="1" ht="15.75" x14ac:dyDescent="0.25">
      <c r="A61" s="37" t="s">
        <v>161</v>
      </c>
      <c r="B61" s="52">
        <v>42</v>
      </c>
      <c r="C61" s="24" t="s">
        <v>190</v>
      </c>
      <c r="D61" s="24" t="s">
        <v>191</v>
      </c>
      <c r="E61" s="58">
        <v>2</v>
      </c>
      <c r="F61" s="58" t="s">
        <v>46</v>
      </c>
      <c r="G61" s="24" t="s">
        <v>51</v>
      </c>
      <c r="H61" s="24" t="s">
        <v>52</v>
      </c>
      <c r="I61" s="58" t="s">
        <v>59</v>
      </c>
      <c r="J61" s="59" t="s">
        <v>37</v>
      </c>
      <c r="L61" s="60"/>
      <c r="M61" s="24"/>
      <c r="N61" s="22"/>
      <c r="O61" s="42"/>
    </row>
    <row r="62" spans="1:15" s="37" customFormat="1" ht="15.75" x14ac:dyDescent="0.25">
      <c r="A62" s="37" t="s">
        <v>161</v>
      </c>
      <c r="B62" s="52">
        <v>43</v>
      </c>
      <c r="C62" s="24" t="s">
        <v>192</v>
      </c>
      <c r="D62" s="24" t="s">
        <v>193</v>
      </c>
      <c r="E62" s="58">
        <v>2</v>
      </c>
      <c r="F62" s="58" t="s">
        <v>46</v>
      </c>
      <c r="G62" s="24" t="s">
        <v>138</v>
      </c>
      <c r="H62" s="24" t="s">
        <v>139</v>
      </c>
      <c r="I62" s="58" t="s">
        <v>59</v>
      </c>
      <c r="J62" s="59" t="s">
        <v>37</v>
      </c>
      <c r="L62" s="60"/>
      <c r="M62" s="24"/>
      <c r="N62" s="22"/>
      <c r="O62" s="42"/>
    </row>
    <row r="63" spans="1:15" s="37" customFormat="1" ht="15.75" x14ac:dyDescent="0.25">
      <c r="A63" s="37" t="s">
        <v>161</v>
      </c>
      <c r="B63" s="52">
        <v>44</v>
      </c>
      <c r="C63" s="24" t="s">
        <v>194</v>
      </c>
      <c r="D63" s="24" t="s">
        <v>195</v>
      </c>
      <c r="E63" s="58">
        <v>2</v>
      </c>
      <c r="F63" s="58" t="s">
        <v>63</v>
      </c>
      <c r="G63" s="24" t="s">
        <v>34</v>
      </c>
      <c r="H63" s="24" t="s">
        <v>35</v>
      </c>
      <c r="I63" s="58" t="s">
        <v>36</v>
      </c>
      <c r="J63" s="59" t="s">
        <v>37</v>
      </c>
      <c r="L63" s="60"/>
      <c r="M63" s="24"/>
      <c r="N63" s="22"/>
      <c r="O63" s="42"/>
    </row>
    <row r="64" spans="1:15" s="37" customFormat="1" ht="15.75" x14ac:dyDescent="0.25">
      <c r="A64" s="37" t="s">
        <v>161</v>
      </c>
      <c r="B64" s="52">
        <v>45</v>
      </c>
      <c r="C64" s="24" t="s">
        <v>196</v>
      </c>
      <c r="D64" s="24" t="s">
        <v>197</v>
      </c>
      <c r="E64" s="58">
        <v>1</v>
      </c>
      <c r="F64" s="58" t="s">
        <v>33</v>
      </c>
      <c r="G64" s="24" t="s">
        <v>198</v>
      </c>
      <c r="H64" s="24" t="s">
        <v>65</v>
      </c>
      <c r="I64" s="58" t="s">
        <v>59</v>
      </c>
      <c r="J64" s="59" t="s">
        <v>37</v>
      </c>
      <c r="L64" s="60"/>
      <c r="M64" s="24"/>
      <c r="N64" s="22"/>
      <c r="O64" s="42"/>
    </row>
    <row r="65" spans="1:15" s="37" customFormat="1" ht="15.75" x14ac:dyDescent="0.25">
      <c r="A65" s="37" t="s">
        <v>161</v>
      </c>
      <c r="B65" s="52">
        <v>46</v>
      </c>
      <c r="C65" s="24" t="s">
        <v>199</v>
      </c>
      <c r="D65" s="24" t="s">
        <v>200</v>
      </c>
      <c r="E65" s="58">
        <v>1</v>
      </c>
      <c r="F65" s="58" t="s">
        <v>89</v>
      </c>
      <c r="G65" s="24" t="s">
        <v>41</v>
      </c>
      <c r="H65" s="24" t="s">
        <v>42</v>
      </c>
      <c r="I65" s="58" t="s">
        <v>36</v>
      </c>
      <c r="J65" s="59" t="s">
        <v>37</v>
      </c>
      <c r="L65" s="60"/>
      <c r="M65" s="24"/>
      <c r="N65" s="22"/>
      <c r="O65" s="42"/>
    </row>
    <row r="66" spans="1:15" s="37" customFormat="1" ht="15.75" x14ac:dyDescent="0.25">
      <c r="A66" s="37" t="s">
        <v>161</v>
      </c>
      <c r="B66" s="52">
        <v>47</v>
      </c>
      <c r="C66" s="24" t="s">
        <v>201</v>
      </c>
      <c r="D66" s="24" t="s">
        <v>202</v>
      </c>
      <c r="E66" s="58">
        <v>2</v>
      </c>
      <c r="F66" s="58" t="s">
        <v>46</v>
      </c>
      <c r="G66" s="24" t="s">
        <v>203</v>
      </c>
      <c r="H66" s="24" t="s">
        <v>85</v>
      </c>
      <c r="I66" s="58" t="s">
        <v>36</v>
      </c>
      <c r="J66" s="59" t="s">
        <v>37</v>
      </c>
      <c r="L66" s="60"/>
      <c r="M66" s="24"/>
      <c r="N66" s="22"/>
      <c r="O66" s="42"/>
    </row>
    <row r="67" spans="1:15" s="37" customFormat="1" ht="15.75" x14ac:dyDescent="0.25">
      <c r="A67" s="37" t="s">
        <v>161</v>
      </c>
      <c r="B67" s="52">
        <v>48</v>
      </c>
      <c r="C67" s="24" t="s">
        <v>204</v>
      </c>
      <c r="D67" s="24" t="s">
        <v>173</v>
      </c>
      <c r="E67" s="58">
        <v>2</v>
      </c>
      <c r="F67" s="58" t="s">
        <v>46</v>
      </c>
      <c r="G67" s="24" t="s">
        <v>203</v>
      </c>
      <c r="H67" s="24" t="s">
        <v>85</v>
      </c>
      <c r="I67" s="58" t="s">
        <v>36</v>
      </c>
      <c r="J67" s="59" t="s">
        <v>37</v>
      </c>
      <c r="L67" s="60"/>
      <c r="M67" s="24"/>
      <c r="N67" s="22"/>
      <c r="O67" s="42"/>
    </row>
    <row r="68" spans="1:15" s="37" customFormat="1" ht="15.75" x14ac:dyDescent="0.25">
      <c r="A68" s="37" t="s">
        <v>161</v>
      </c>
      <c r="B68" s="52">
        <v>49</v>
      </c>
      <c r="C68" s="24" t="s">
        <v>205</v>
      </c>
      <c r="D68" s="24" t="s">
        <v>206</v>
      </c>
      <c r="E68" s="58">
        <v>1</v>
      </c>
      <c r="F68" s="58" t="s">
        <v>89</v>
      </c>
      <c r="G68" s="24" t="s">
        <v>34</v>
      </c>
      <c r="H68" s="24" t="s">
        <v>35</v>
      </c>
      <c r="I68" s="58" t="s">
        <v>36</v>
      </c>
      <c r="J68" s="59" t="s">
        <v>37</v>
      </c>
      <c r="L68" s="60"/>
      <c r="M68" s="24"/>
      <c r="N68" s="22"/>
      <c r="O68" s="42"/>
    </row>
    <row r="69" spans="1:15" s="37" customFormat="1" ht="15.75" x14ac:dyDescent="0.25">
      <c r="A69" s="37" t="s">
        <v>161</v>
      </c>
      <c r="B69" s="52">
        <v>50</v>
      </c>
      <c r="C69" s="24" t="s">
        <v>186</v>
      </c>
      <c r="D69" s="24" t="s">
        <v>207</v>
      </c>
      <c r="E69" s="58">
        <v>3</v>
      </c>
      <c r="F69" s="58" t="s">
        <v>56</v>
      </c>
      <c r="G69" s="24" t="s">
        <v>208</v>
      </c>
      <c r="H69" s="24" t="s">
        <v>157</v>
      </c>
      <c r="I69" s="58" t="s">
        <v>59</v>
      </c>
      <c r="J69" s="59" t="s">
        <v>37</v>
      </c>
      <c r="L69" s="60"/>
      <c r="M69" s="24"/>
      <c r="N69" s="22"/>
      <c r="O69" s="42"/>
    </row>
    <row r="70" spans="1:15" s="37" customFormat="1" ht="15.75" x14ac:dyDescent="0.25">
      <c r="A70" s="37" t="s">
        <v>161</v>
      </c>
      <c r="B70" s="52">
        <v>51</v>
      </c>
      <c r="C70" s="24" t="s">
        <v>209</v>
      </c>
      <c r="D70" s="24" t="s">
        <v>210</v>
      </c>
      <c r="E70" s="58">
        <v>2</v>
      </c>
      <c r="F70" s="58" t="s">
        <v>46</v>
      </c>
      <c r="G70" s="24" t="s">
        <v>203</v>
      </c>
      <c r="H70" s="24" t="s">
        <v>85</v>
      </c>
      <c r="I70" s="58" t="s">
        <v>36</v>
      </c>
      <c r="J70" s="59" t="s">
        <v>37</v>
      </c>
      <c r="L70" s="60"/>
      <c r="M70" s="24"/>
      <c r="N70" s="22"/>
      <c r="O70" s="42"/>
    </row>
    <row r="71" spans="1:15" s="37" customFormat="1" ht="15.75" x14ac:dyDescent="0.25">
      <c r="A71" s="37" t="s">
        <v>161</v>
      </c>
      <c r="B71" s="52">
        <v>52</v>
      </c>
      <c r="C71" s="24" t="s">
        <v>99</v>
      </c>
      <c r="D71" s="24" t="s">
        <v>211</v>
      </c>
      <c r="E71" s="58">
        <v>2</v>
      </c>
      <c r="F71" s="58" t="s">
        <v>63</v>
      </c>
      <c r="G71" s="24" t="s">
        <v>106</v>
      </c>
      <c r="H71" s="24" t="s">
        <v>85</v>
      </c>
      <c r="I71" s="58" t="s">
        <v>36</v>
      </c>
      <c r="J71" s="59" t="s">
        <v>37</v>
      </c>
      <c r="L71" s="60"/>
      <c r="M71" s="24"/>
      <c r="N71" s="22"/>
      <c r="O71" s="42"/>
    </row>
    <row r="72" spans="1:15" s="37" customFormat="1" ht="15.75" x14ac:dyDescent="0.25">
      <c r="A72" s="37" t="s">
        <v>161</v>
      </c>
      <c r="B72" s="52">
        <v>53</v>
      </c>
      <c r="C72" s="24" t="s">
        <v>70</v>
      </c>
      <c r="D72" s="24" t="s">
        <v>212</v>
      </c>
      <c r="E72" s="58">
        <v>2</v>
      </c>
      <c r="F72" s="58" t="s">
        <v>63</v>
      </c>
      <c r="G72" s="24" t="s">
        <v>64</v>
      </c>
      <c r="H72" s="24" t="s">
        <v>152</v>
      </c>
      <c r="I72" s="58" t="s">
        <v>36</v>
      </c>
      <c r="J72" s="59" t="s">
        <v>37</v>
      </c>
      <c r="L72" s="60"/>
      <c r="M72" s="24"/>
      <c r="N72" s="22"/>
      <c r="O72" s="42"/>
    </row>
    <row r="73" spans="1:15" s="37" customFormat="1" ht="15.75" x14ac:dyDescent="0.25">
      <c r="A73" s="37" t="s">
        <v>161</v>
      </c>
      <c r="B73" s="52">
        <v>54</v>
      </c>
      <c r="C73" s="24" t="s">
        <v>136</v>
      </c>
      <c r="D73" s="24" t="s">
        <v>213</v>
      </c>
      <c r="E73" s="58">
        <v>2</v>
      </c>
      <c r="F73" s="58" t="s">
        <v>46</v>
      </c>
      <c r="G73" s="24" t="s">
        <v>214</v>
      </c>
      <c r="H73" s="24" t="s">
        <v>102</v>
      </c>
      <c r="I73" s="58" t="s">
        <v>36</v>
      </c>
      <c r="J73" s="59" t="s">
        <v>37</v>
      </c>
      <c r="L73" s="60"/>
      <c r="M73" s="24"/>
      <c r="N73" s="22"/>
      <c r="O73" s="42"/>
    </row>
    <row r="74" spans="1:15" s="37" customFormat="1" ht="15.75" x14ac:dyDescent="0.25">
      <c r="A74" s="37" t="s">
        <v>161</v>
      </c>
      <c r="B74" s="52">
        <v>55</v>
      </c>
      <c r="C74" s="24" t="s">
        <v>141</v>
      </c>
      <c r="D74" s="24" t="s">
        <v>215</v>
      </c>
      <c r="E74" s="58">
        <v>1</v>
      </c>
      <c r="F74" s="58" t="s">
        <v>89</v>
      </c>
      <c r="G74" s="24" t="s">
        <v>51</v>
      </c>
      <c r="H74" s="24" t="s">
        <v>52</v>
      </c>
      <c r="I74" s="58" t="s">
        <v>36</v>
      </c>
      <c r="J74" s="59" t="s">
        <v>113</v>
      </c>
      <c r="L74" s="60"/>
      <c r="M74" s="24"/>
      <c r="N74" s="22"/>
      <c r="O74" s="42"/>
    </row>
    <row r="75" spans="1:15" s="37" customFormat="1" ht="15.75" x14ac:dyDescent="0.25">
      <c r="A75" s="37" t="s">
        <v>161</v>
      </c>
      <c r="B75" s="52">
        <v>56</v>
      </c>
      <c r="C75" s="24" t="s">
        <v>216</v>
      </c>
      <c r="D75" s="24" t="s">
        <v>217</v>
      </c>
      <c r="E75" s="58">
        <v>2</v>
      </c>
      <c r="F75" s="58" t="s">
        <v>46</v>
      </c>
      <c r="G75" s="24" t="s">
        <v>203</v>
      </c>
      <c r="H75" s="24" t="s">
        <v>85</v>
      </c>
      <c r="I75" s="58" t="s">
        <v>36</v>
      </c>
      <c r="J75" s="59" t="s">
        <v>37</v>
      </c>
      <c r="L75" s="60"/>
      <c r="M75" s="24"/>
      <c r="N75" s="22"/>
      <c r="O75" s="42"/>
    </row>
    <row r="76" spans="1:15" s="37" customFormat="1" ht="15.75" x14ac:dyDescent="0.25">
      <c r="A76" s="37" t="s">
        <v>161</v>
      </c>
      <c r="B76" s="52">
        <v>57</v>
      </c>
      <c r="C76" s="24" t="s">
        <v>144</v>
      </c>
      <c r="D76" s="24" t="s">
        <v>218</v>
      </c>
      <c r="E76" s="58">
        <v>1</v>
      </c>
      <c r="F76" s="58" t="s">
        <v>33</v>
      </c>
      <c r="G76" s="24" t="s">
        <v>106</v>
      </c>
      <c r="H76" s="24" t="s">
        <v>85</v>
      </c>
      <c r="I76" s="58" t="s">
        <v>36</v>
      </c>
      <c r="J76" s="59" t="s">
        <v>37</v>
      </c>
      <c r="L76" s="60"/>
      <c r="M76" s="24"/>
      <c r="N76" s="22"/>
      <c r="O76" s="42"/>
    </row>
    <row r="77" spans="1:15" s="37" customFormat="1" ht="15.75" x14ac:dyDescent="0.25">
      <c r="A77" s="37" t="s">
        <v>161</v>
      </c>
      <c r="B77" s="52">
        <v>58</v>
      </c>
      <c r="C77" s="24" t="s">
        <v>219</v>
      </c>
      <c r="D77" s="24" t="s">
        <v>220</v>
      </c>
      <c r="E77" s="58">
        <v>1</v>
      </c>
      <c r="F77" s="58" t="s">
        <v>33</v>
      </c>
      <c r="G77" s="24" t="s">
        <v>198</v>
      </c>
      <c r="H77" s="24" t="s">
        <v>65</v>
      </c>
      <c r="I77" s="58" t="s">
        <v>36</v>
      </c>
      <c r="J77" s="59" t="s">
        <v>37</v>
      </c>
      <c r="L77" s="60"/>
      <c r="M77" s="24"/>
      <c r="N77" s="22"/>
      <c r="O77" s="42"/>
    </row>
    <row r="78" spans="1:15" s="37" customFormat="1" ht="15.75" x14ac:dyDescent="0.25">
      <c r="A78" s="37" t="s">
        <v>161</v>
      </c>
      <c r="B78" s="52">
        <v>59</v>
      </c>
      <c r="C78" s="24" t="s">
        <v>221</v>
      </c>
      <c r="D78" s="24" t="s">
        <v>222</v>
      </c>
      <c r="E78" s="58">
        <v>1</v>
      </c>
      <c r="F78" s="58" t="s">
        <v>89</v>
      </c>
      <c r="G78" s="24" t="s">
        <v>34</v>
      </c>
      <c r="H78" s="24" t="s">
        <v>35</v>
      </c>
      <c r="I78" s="58" t="s">
        <v>36</v>
      </c>
      <c r="J78" s="59" t="s">
        <v>37</v>
      </c>
      <c r="L78" s="60"/>
      <c r="M78" s="24"/>
      <c r="N78" s="22"/>
      <c r="O78" s="42"/>
    </row>
    <row r="79" spans="1:15" s="37" customFormat="1" ht="15.75" x14ac:dyDescent="0.25">
      <c r="A79" s="37" t="s">
        <v>161</v>
      </c>
      <c r="B79" s="52">
        <v>60</v>
      </c>
      <c r="C79" s="24" t="s">
        <v>223</v>
      </c>
      <c r="D79" s="24" t="s">
        <v>224</v>
      </c>
      <c r="E79" s="58">
        <v>2</v>
      </c>
      <c r="F79" s="58" t="s">
        <v>46</v>
      </c>
      <c r="G79" s="24" t="s">
        <v>203</v>
      </c>
      <c r="H79" s="24" t="s">
        <v>85</v>
      </c>
      <c r="I79" s="58" t="s">
        <v>36</v>
      </c>
      <c r="J79" s="59" t="s">
        <v>37</v>
      </c>
      <c r="L79" s="60"/>
      <c r="M79" s="24"/>
      <c r="N79" s="22"/>
      <c r="O79" s="42"/>
    </row>
    <row r="80" spans="1:15" s="37" customFormat="1" ht="15.75" x14ac:dyDescent="0.25">
      <c r="A80" s="37" t="s">
        <v>161</v>
      </c>
      <c r="B80" s="52">
        <v>61</v>
      </c>
      <c r="C80" s="24" t="s">
        <v>225</v>
      </c>
      <c r="D80" s="24" t="s">
        <v>226</v>
      </c>
      <c r="E80" s="58">
        <v>1</v>
      </c>
      <c r="F80" s="58" t="s">
        <v>33</v>
      </c>
      <c r="G80" s="24" t="s">
        <v>198</v>
      </c>
      <c r="H80" s="24" t="s">
        <v>65</v>
      </c>
      <c r="I80" s="58" t="s">
        <v>36</v>
      </c>
      <c r="J80" s="59" t="s">
        <v>37</v>
      </c>
      <c r="L80" s="60"/>
      <c r="M80" s="24"/>
      <c r="N80" s="22"/>
      <c r="O80" s="42"/>
    </row>
    <row r="81" spans="1:15" s="37" customFormat="1" ht="15.75" x14ac:dyDescent="0.25">
      <c r="A81" s="37" t="s">
        <v>161</v>
      </c>
      <c r="B81" s="52">
        <v>62</v>
      </c>
      <c r="C81" s="24" t="s">
        <v>141</v>
      </c>
      <c r="D81" s="24" t="s">
        <v>227</v>
      </c>
      <c r="E81" s="58">
        <v>2</v>
      </c>
      <c r="F81" s="58" t="s">
        <v>46</v>
      </c>
      <c r="G81" s="24" t="s">
        <v>41</v>
      </c>
      <c r="H81" s="24" t="s">
        <v>42</v>
      </c>
      <c r="I81" s="58" t="s">
        <v>36</v>
      </c>
      <c r="J81" s="59" t="s">
        <v>37</v>
      </c>
      <c r="L81" s="60"/>
      <c r="M81" s="24"/>
      <c r="N81" s="22"/>
      <c r="O81" s="42"/>
    </row>
    <row r="82" spans="1:15" s="37" customFormat="1" ht="15.75" x14ac:dyDescent="0.25">
      <c r="A82" s="37" t="s">
        <v>161</v>
      </c>
      <c r="B82" s="52">
        <v>63</v>
      </c>
      <c r="C82" s="24" t="s">
        <v>115</v>
      </c>
      <c r="D82" s="24" t="s">
        <v>228</v>
      </c>
      <c r="E82" s="58">
        <v>1</v>
      </c>
      <c r="F82" s="58" t="s">
        <v>89</v>
      </c>
      <c r="G82" s="24" t="s">
        <v>138</v>
      </c>
      <c r="H82" s="24" t="s">
        <v>139</v>
      </c>
      <c r="I82" s="58" t="s">
        <v>36</v>
      </c>
      <c r="J82" s="59" t="s">
        <v>37</v>
      </c>
      <c r="L82" s="60"/>
      <c r="M82" s="24"/>
      <c r="N82" s="22"/>
      <c r="O82" s="42"/>
    </row>
    <row r="83" spans="1:15" s="37" customFormat="1" ht="15.75" x14ac:dyDescent="0.25">
      <c r="A83" s="37" t="s">
        <v>161</v>
      </c>
      <c r="B83" s="52">
        <v>64</v>
      </c>
      <c r="C83" s="24" t="s">
        <v>216</v>
      </c>
      <c r="D83" s="24" t="s">
        <v>229</v>
      </c>
      <c r="E83" s="58">
        <v>1</v>
      </c>
      <c r="F83" s="58" t="s">
        <v>89</v>
      </c>
      <c r="G83" s="24" t="s">
        <v>138</v>
      </c>
      <c r="H83" s="24" t="s">
        <v>139</v>
      </c>
      <c r="I83" s="58" t="s">
        <v>36</v>
      </c>
      <c r="J83" s="59" t="s">
        <v>37</v>
      </c>
      <c r="L83" s="60"/>
      <c r="M83" s="24"/>
      <c r="N83" s="22"/>
      <c r="O83" s="42"/>
    </row>
    <row r="84" spans="1:15" s="37" customFormat="1" ht="15.75" x14ac:dyDescent="0.25">
      <c r="A84" s="37" t="s">
        <v>161</v>
      </c>
      <c r="B84" s="52">
        <v>65</v>
      </c>
      <c r="C84" s="24" t="s">
        <v>230</v>
      </c>
      <c r="D84" s="24" t="s">
        <v>231</v>
      </c>
      <c r="E84" s="58">
        <v>1</v>
      </c>
      <c r="F84" s="58" t="s">
        <v>89</v>
      </c>
      <c r="G84" s="24" t="s">
        <v>138</v>
      </c>
      <c r="H84" s="24" t="s">
        <v>139</v>
      </c>
      <c r="I84" s="58" t="s">
        <v>36</v>
      </c>
      <c r="J84" s="59" t="s">
        <v>37</v>
      </c>
      <c r="L84" s="60"/>
      <c r="M84" s="24"/>
      <c r="N84" s="22"/>
      <c r="O84" s="42"/>
    </row>
    <row r="85" spans="1:15" s="37" customFormat="1" ht="15.75" x14ac:dyDescent="0.25">
      <c r="B85" s="75"/>
      <c r="C85" s="76"/>
      <c r="D85" s="76"/>
      <c r="E85" s="77"/>
      <c r="F85" s="77"/>
      <c r="G85" s="76"/>
      <c r="H85" s="76"/>
      <c r="I85" s="77"/>
      <c r="J85" s="78"/>
      <c r="L85" s="79" t="s">
        <v>232</v>
      </c>
      <c r="M85" s="30">
        <v>161</v>
      </c>
      <c r="N85" s="22">
        <f>SUM(N20:N84)</f>
        <v>68315</v>
      </c>
      <c r="O85" s="42">
        <f>N85/M85</f>
        <v>424.31677018633542</v>
      </c>
    </row>
    <row r="86" spans="1:15" s="4" customFormat="1" ht="18.75" x14ac:dyDescent="0.3">
      <c r="B86" s="36" t="s">
        <v>8</v>
      </c>
      <c r="G86" s="38"/>
      <c r="H86" s="38"/>
      <c r="I86" s="38"/>
      <c r="J86" s="39"/>
      <c r="L86" s="26"/>
      <c r="N86" s="27"/>
      <c r="O86" s="80"/>
    </row>
    <row r="87" spans="1:15" s="4" customFormat="1" ht="63" x14ac:dyDescent="0.25">
      <c r="B87" s="43" t="s">
        <v>18</v>
      </c>
      <c r="C87" s="12" t="s">
        <v>19</v>
      </c>
      <c r="D87" s="12" t="s">
        <v>20</v>
      </c>
      <c r="E87" s="12" t="s">
        <v>21</v>
      </c>
      <c r="F87" s="12" t="s">
        <v>22</v>
      </c>
      <c r="G87" s="12" t="s">
        <v>23</v>
      </c>
      <c r="H87" s="12" t="s">
        <v>24</v>
      </c>
      <c r="I87" s="12" t="s">
        <v>25</v>
      </c>
      <c r="J87" s="44" t="s">
        <v>26</v>
      </c>
      <c r="L87" s="46" t="s">
        <v>27</v>
      </c>
      <c r="M87" s="47" t="s">
        <v>28</v>
      </c>
      <c r="N87" s="48" t="s">
        <v>29</v>
      </c>
      <c r="O87" s="80"/>
    </row>
    <row r="88" spans="1:15" s="4" customFormat="1" ht="15.75" x14ac:dyDescent="0.25">
      <c r="B88" s="53" t="s">
        <v>30</v>
      </c>
      <c r="C88" s="51" t="s">
        <v>233</v>
      </c>
      <c r="D88" s="51" t="s">
        <v>234</v>
      </c>
      <c r="E88" s="51" t="s">
        <v>235</v>
      </c>
      <c r="F88" s="51" t="s">
        <v>30</v>
      </c>
      <c r="G88" s="51" t="s">
        <v>236</v>
      </c>
      <c r="H88" s="51" t="s">
        <v>237</v>
      </c>
      <c r="I88" s="51" t="s">
        <v>238</v>
      </c>
      <c r="J88" s="54" t="s">
        <v>239</v>
      </c>
      <c r="L88" s="81">
        <v>490</v>
      </c>
      <c r="M88" s="82">
        <v>4.5</v>
      </c>
      <c r="N88" s="83">
        <f>L88*M88</f>
        <v>2205</v>
      </c>
      <c r="O88" s="80"/>
    </row>
    <row r="89" spans="1:15" s="4" customFormat="1" ht="15.75" x14ac:dyDescent="0.25">
      <c r="B89" s="58" t="s">
        <v>38</v>
      </c>
      <c r="C89" s="24" t="s">
        <v>240</v>
      </c>
      <c r="D89" s="24" t="s">
        <v>241</v>
      </c>
      <c r="E89" s="24" t="s">
        <v>242</v>
      </c>
      <c r="F89" s="24" t="s">
        <v>30</v>
      </c>
      <c r="G89" s="24" t="s">
        <v>243</v>
      </c>
      <c r="H89" s="24" t="s">
        <v>244</v>
      </c>
      <c r="I89" s="24" t="s">
        <v>245</v>
      </c>
      <c r="J89" s="59" t="s">
        <v>239</v>
      </c>
      <c r="L89" s="60">
        <v>420</v>
      </c>
      <c r="M89" s="82">
        <v>4.5</v>
      </c>
      <c r="N89" s="83">
        <f t="shared" ref="N89:N109" si="3">L89*M89</f>
        <v>1890</v>
      </c>
      <c r="O89" s="80"/>
    </row>
    <row r="90" spans="1:15" s="4" customFormat="1" ht="15.75" x14ac:dyDescent="0.25">
      <c r="B90" s="58" t="s">
        <v>43</v>
      </c>
      <c r="C90" s="24" t="s">
        <v>246</v>
      </c>
      <c r="D90" s="24" t="s">
        <v>247</v>
      </c>
      <c r="E90" s="24" t="s">
        <v>242</v>
      </c>
      <c r="F90" s="24" t="s">
        <v>30</v>
      </c>
      <c r="G90" s="24" t="s">
        <v>243</v>
      </c>
      <c r="H90" s="24" t="s">
        <v>244</v>
      </c>
      <c r="I90" s="24" t="s">
        <v>248</v>
      </c>
      <c r="J90" s="84" t="s">
        <v>249</v>
      </c>
      <c r="L90" s="60">
        <f>420+150</f>
        <v>570</v>
      </c>
      <c r="M90" s="82">
        <v>4.5</v>
      </c>
      <c r="N90" s="83">
        <f t="shared" si="3"/>
        <v>2565</v>
      </c>
      <c r="O90" s="80"/>
    </row>
    <row r="91" spans="1:15" s="4" customFormat="1" ht="15.75" x14ac:dyDescent="0.25">
      <c r="B91" s="58" t="s">
        <v>48</v>
      </c>
      <c r="C91" s="24" t="s">
        <v>233</v>
      </c>
      <c r="D91" s="24" t="s">
        <v>250</v>
      </c>
      <c r="E91" s="24" t="s">
        <v>242</v>
      </c>
      <c r="F91" s="24" t="s">
        <v>30</v>
      </c>
      <c r="G91" s="24" t="s">
        <v>251</v>
      </c>
      <c r="H91" s="24" t="s">
        <v>244</v>
      </c>
      <c r="I91" s="24" t="s">
        <v>245</v>
      </c>
      <c r="J91" s="59" t="s">
        <v>239</v>
      </c>
      <c r="L91" s="60">
        <v>420</v>
      </c>
      <c r="M91" s="82">
        <v>4.5</v>
      </c>
      <c r="N91" s="83">
        <f t="shared" si="3"/>
        <v>1890</v>
      </c>
      <c r="O91" s="80"/>
    </row>
    <row r="92" spans="1:15" s="4" customFormat="1" ht="15.75" x14ac:dyDescent="0.25">
      <c r="B92" s="58" t="s">
        <v>53</v>
      </c>
      <c r="C92" s="24" t="s">
        <v>252</v>
      </c>
      <c r="D92" s="24" t="s">
        <v>253</v>
      </c>
      <c r="E92" s="24" t="s">
        <v>242</v>
      </c>
      <c r="F92" s="24" t="s">
        <v>30</v>
      </c>
      <c r="G92" s="24" t="s">
        <v>243</v>
      </c>
      <c r="H92" s="24" t="s">
        <v>244</v>
      </c>
      <c r="I92" s="24" t="s">
        <v>248</v>
      </c>
      <c r="J92" s="59" t="s">
        <v>239</v>
      </c>
      <c r="L92" s="60">
        <v>420</v>
      </c>
      <c r="M92" s="82">
        <v>4.5</v>
      </c>
      <c r="N92" s="83">
        <f t="shared" si="3"/>
        <v>1890</v>
      </c>
      <c r="O92" s="80"/>
    </row>
    <row r="93" spans="1:15" s="4" customFormat="1" ht="15.75" x14ac:dyDescent="0.25">
      <c r="B93" s="58" t="s">
        <v>60</v>
      </c>
      <c r="C93" s="24" t="s">
        <v>254</v>
      </c>
      <c r="D93" s="24" t="s">
        <v>255</v>
      </c>
      <c r="E93" s="24" t="s">
        <v>242</v>
      </c>
      <c r="F93" s="24" t="s">
        <v>30</v>
      </c>
      <c r="G93" s="24" t="s">
        <v>243</v>
      </c>
      <c r="H93" s="24" t="s">
        <v>244</v>
      </c>
      <c r="I93" s="24" t="s">
        <v>248</v>
      </c>
      <c r="J93" s="59" t="s">
        <v>239</v>
      </c>
      <c r="L93" s="60">
        <v>420</v>
      </c>
      <c r="M93" s="82">
        <v>4.5</v>
      </c>
      <c r="N93" s="83">
        <f t="shared" si="3"/>
        <v>1890</v>
      </c>
      <c r="O93" s="80"/>
    </row>
    <row r="94" spans="1:15" s="4" customFormat="1" ht="15.75" x14ac:dyDescent="0.25">
      <c r="B94" s="64"/>
      <c r="C94" s="65" t="s">
        <v>256</v>
      </c>
      <c r="D94" s="65" t="s">
        <v>257</v>
      </c>
      <c r="E94" s="65" t="s">
        <v>258</v>
      </c>
      <c r="F94" s="65" t="s">
        <v>38</v>
      </c>
      <c r="G94" s="65" t="s">
        <v>259</v>
      </c>
      <c r="H94" s="65" t="s">
        <v>157</v>
      </c>
      <c r="I94" s="65" t="s">
        <v>238</v>
      </c>
      <c r="J94" s="85" t="s">
        <v>249</v>
      </c>
      <c r="K94" s="37" t="s">
        <v>170</v>
      </c>
      <c r="L94" s="60"/>
      <c r="M94" s="82"/>
      <c r="N94" s="83"/>
      <c r="O94" s="80" t="s">
        <v>260</v>
      </c>
    </row>
    <row r="95" spans="1:15" s="4" customFormat="1" ht="15.75" x14ac:dyDescent="0.25">
      <c r="B95" s="64"/>
      <c r="C95" s="65" t="s">
        <v>261</v>
      </c>
      <c r="D95" s="65" t="s">
        <v>262</v>
      </c>
      <c r="E95" s="65" t="s">
        <v>242</v>
      </c>
      <c r="F95" s="65" t="s">
        <v>38</v>
      </c>
      <c r="G95" s="65" t="s">
        <v>263</v>
      </c>
      <c r="H95" s="65" t="s">
        <v>264</v>
      </c>
      <c r="I95" s="65" t="s">
        <v>238</v>
      </c>
      <c r="J95" s="66" t="s">
        <v>239</v>
      </c>
      <c r="K95" s="37" t="s">
        <v>170</v>
      </c>
      <c r="L95" s="81"/>
      <c r="M95" s="82"/>
      <c r="N95" s="83"/>
      <c r="O95" s="80" t="s">
        <v>265</v>
      </c>
    </row>
    <row r="96" spans="1:15" s="4" customFormat="1" ht="15.75" x14ac:dyDescent="0.25">
      <c r="B96" s="58" t="s">
        <v>66</v>
      </c>
      <c r="C96" s="24" t="s">
        <v>266</v>
      </c>
      <c r="D96" s="24" t="s">
        <v>267</v>
      </c>
      <c r="E96" s="24" t="s">
        <v>242</v>
      </c>
      <c r="F96" s="24" t="s">
        <v>30</v>
      </c>
      <c r="G96" s="24" t="s">
        <v>243</v>
      </c>
      <c r="H96" s="24" t="s">
        <v>244</v>
      </c>
      <c r="I96" s="24" t="s">
        <v>245</v>
      </c>
      <c r="J96" s="59" t="s">
        <v>239</v>
      </c>
      <c r="L96" s="60">
        <v>420</v>
      </c>
      <c r="M96" s="82">
        <v>4.5</v>
      </c>
      <c r="N96" s="83">
        <f t="shared" si="3"/>
        <v>1890</v>
      </c>
      <c r="O96" s="80"/>
    </row>
    <row r="97" spans="1:15" s="4" customFormat="1" ht="15.75" x14ac:dyDescent="0.25">
      <c r="B97" s="58" t="s">
        <v>69</v>
      </c>
      <c r="C97" s="24" t="s">
        <v>268</v>
      </c>
      <c r="D97" s="24" t="s">
        <v>269</v>
      </c>
      <c r="E97" s="24" t="s">
        <v>242</v>
      </c>
      <c r="F97" s="24" t="s">
        <v>38</v>
      </c>
      <c r="G97" s="24" t="s">
        <v>270</v>
      </c>
      <c r="H97" s="24" t="s">
        <v>271</v>
      </c>
      <c r="I97" s="24" t="s">
        <v>238</v>
      </c>
      <c r="J97" s="59" t="s">
        <v>239</v>
      </c>
      <c r="L97" s="60">
        <v>420</v>
      </c>
      <c r="M97" s="82">
        <v>4.5</v>
      </c>
      <c r="N97" s="83">
        <f t="shared" si="3"/>
        <v>1890</v>
      </c>
      <c r="O97" s="80"/>
    </row>
    <row r="98" spans="1:15" s="4" customFormat="1" ht="15.75" x14ac:dyDescent="0.25">
      <c r="B98" s="58" t="s">
        <v>75</v>
      </c>
      <c r="C98" s="24" t="s">
        <v>272</v>
      </c>
      <c r="D98" s="24" t="s">
        <v>273</v>
      </c>
      <c r="E98" s="24" t="s">
        <v>242</v>
      </c>
      <c r="F98" s="24" t="s">
        <v>30</v>
      </c>
      <c r="G98" s="24" t="s">
        <v>274</v>
      </c>
      <c r="H98" s="24" t="s">
        <v>271</v>
      </c>
      <c r="I98" s="24" t="s">
        <v>238</v>
      </c>
      <c r="J98" s="59" t="s">
        <v>239</v>
      </c>
      <c r="L98" s="60">
        <v>420</v>
      </c>
      <c r="M98" s="82">
        <v>4.5</v>
      </c>
      <c r="N98" s="83">
        <f t="shared" si="3"/>
        <v>1890</v>
      </c>
      <c r="O98" s="80"/>
    </row>
    <row r="99" spans="1:15" s="4" customFormat="1" ht="15.75" x14ac:dyDescent="0.25">
      <c r="B99" s="58" t="s">
        <v>79</v>
      </c>
      <c r="C99" s="24" t="s">
        <v>275</v>
      </c>
      <c r="D99" s="24" t="s">
        <v>276</v>
      </c>
      <c r="E99" s="24" t="s">
        <v>242</v>
      </c>
      <c r="F99" s="24" t="s">
        <v>30</v>
      </c>
      <c r="G99" s="24" t="s">
        <v>274</v>
      </c>
      <c r="H99" s="24" t="s">
        <v>271</v>
      </c>
      <c r="I99" s="24" t="s">
        <v>238</v>
      </c>
      <c r="J99" s="59" t="s">
        <v>239</v>
      </c>
      <c r="L99" s="60">
        <v>420</v>
      </c>
      <c r="M99" s="82">
        <v>4.5</v>
      </c>
      <c r="N99" s="83">
        <f t="shared" si="3"/>
        <v>1890</v>
      </c>
      <c r="O99" s="80"/>
    </row>
    <row r="100" spans="1:15" s="4" customFormat="1" ht="15.75" x14ac:dyDescent="0.25">
      <c r="B100" s="58" t="s">
        <v>81</v>
      </c>
      <c r="C100" s="24" t="s">
        <v>277</v>
      </c>
      <c r="D100" s="24" t="s">
        <v>278</v>
      </c>
      <c r="E100" s="24" t="s">
        <v>242</v>
      </c>
      <c r="F100" s="24" t="s">
        <v>38</v>
      </c>
      <c r="G100" s="24" t="s">
        <v>274</v>
      </c>
      <c r="H100" s="24" t="s">
        <v>271</v>
      </c>
      <c r="I100" s="24" t="s">
        <v>238</v>
      </c>
      <c r="J100" s="84" t="s">
        <v>249</v>
      </c>
      <c r="L100" s="60">
        <f>420+150</f>
        <v>570</v>
      </c>
      <c r="M100" s="82">
        <v>4.5</v>
      </c>
      <c r="N100" s="83">
        <f t="shared" si="3"/>
        <v>2565</v>
      </c>
      <c r="O100" s="80"/>
    </row>
    <row r="101" spans="1:15" s="4" customFormat="1" ht="15.75" x14ac:dyDescent="0.25">
      <c r="B101" s="58" t="s">
        <v>86</v>
      </c>
      <c r="C101" s="24" t="s">
        <v>279</v>
      </c>
      <c r="D101" s="24" t="s">
        <v>280</v>
      </c>
      <c r="E101" s="24" t="s">
        <v>242</v>
      </c>
      <c r="F101" s="24" t="s">
        <v>30</v>
      </c>
      <c r="G101" s="24" t="s">
        <v>281</v>
      </c>
      <c r="H101" s="24" t="s">
        <v>282</v>
      </c>
      <c r="I101" s="24" t="s">
        <v>238</v>
      </c>
      <c r="J101" s="59" t="s">
        <v>239</v>
      </c>
      <c r="L101" s="60">
        <v>420</v>
      </c>
      <c r="M101" s="82">
        <v>4.5</v>
      </c>
      <c r="N101" s="83">
        <f t="shared" si="3"/>
        <v>1890</v>
      </c>
      <c r="O101" s="80"/>
    </row>
    <row r="102" spans="1:15" s="4" customFormat="1" ht="15.75" x14ac:dyDescent="0.25">
      <c r="B102" s="58" t="s">
        <v>90</v>
      </c>
      <c r="C102" s="24" t="s">
        <v>252</v>
      </c>
      <c r="D102" s="24" t="s">
        <v>283</v>
      </c>
      <c r="E102" s="24" t="s">
        <v>242</v>
      </c>
      <c r="F102" s="24" t="s">
        <v>30</v>
      </c>
      <c r="G102" s="24" t="s">
        <v>281</v>
      </c>
      <c r="H102" s="24" t="s">
        <v>157</v>
      </c>
      <c r="I102" s="24" t="s">
        <v>238</v>
      </c>
      <c r="J102" s="59" t="s">
        <v>239</v>
      </c>
      <c r="L102" s="60">
        <v>420</v>
      </c>
      <c r="M102" s="82">
        <v>4.5</v>
      </c>
      <c r="N102" s="83">
        <f t="shared" si="3"/>
        <v>1890</v>
      </c>
      <c r="O102" s="80"/>
    </row>
    <row r="103" spans="1:15" s="4" customFormat="1" ht="15.75" x14ac:dyDescent="0.25">
      <c r="B103" s="58" t="s">
        <v>95</v>
      </c>
      <c r="C103" s="24" t="s">
        <v>284</v>
      </c>
      <c r="D103" s="24" t="s">
        <v>285</v>
      </c>
      <c r="E103" s="24" t="s">
        <v>242</v>
      </c>
      <c r="F103" s="24" t="s">
        <v>30</v>
      </c>
      <c r="G103" s="24" t="s">
        <v>286</v>
      </c>
      <c r="H103" s="24" t="s">
        <v>282</v>
      </c>
      <c r="I103" s="24" t="s">
        <v>238</v>
      </c>
      <c r="J103" s="59" t="s">
        <v>239</v>
      </c>
      <c r="L103" s="60">
        <v>420</v>
      </c>
      <c r="M103" s="82">
        <v>4.5</v>
      </c>
      <c r="N103" s="83">
        <f t="shared" si="3"/>
        <v>1890</v>
      </c>
      <c r="O103" s="80"/>
    </row>
    <row r="104" spans="1:15" s="4" customFormat="1" ht="15.75" x14ac:dyDescent="0.25">
      <c r="B104" s="58" t="s">
        <v>98</v>
      </c>
      <c r="C104" s="24" t="s">
        <v>287</v>
      </c>
      <c r="D104" s="24" t="s">
        <v>288</v>
      </c>
      <c r="E104" s="24" t="s">
        <v>242</v>
      </c>
      <c r="F104" s="24" t="s">
        <v>30</v>
      </c>
      <c r="G104" s="24" t="s">
        <v>281</v>
      </c>
      <c r="H104" s="24" t="s">
        <v>282</v>
      </c>
      <c r="I104" s="24" t="s">
        <v>238</v>
      </c>
      <c r="J104" s="59" t="s">
        <v>239</v>
      </c>
      <c r="L104" s="60">
        <v>420</v>
      </c>
      <c r="M104" s="82">
        <v>4.5</v>
      </c>
      <c r="N104" s="83">
        <f t="shared" si="3"/>
        <v>1890</v>
      </c>
      <c r="O104" s="80"/>
    </row>
    <row r="105" spans="1:15" s="4" customFormat="1" ht="15.75" x14ac:dyDescent="0.25">
      <c r="B105" s="58" t="s">
        <v>103</v>
      </c>
      <c r="C105" s="24" t="s">
        <v>289</v>
      </c>
      <c r="D105" s="24" t="s">
        <v>290</v>
      </c>
      <c r="E105" s="24" t="s">
        <v>242</v>
      </c>
      <c r="F105" s="24" t="s">
        <v>30</v>
      </c>
      <c r="G105" s="24" t="s">
        <v>281</v>
      </c>
      <c r="H105" s="24" t="s">
        <v>282</v>
      </c>
      <c r="I105" s="24" t="s">
        <v>248</v>
      </c>
      <c r="J105" s="59" t="s">
        <v>239</v>
      </c>
      <c r="L105" s="60">
        <v>420</v>
      </c>
      <c r="M105" s="82">
        <v>4.5</v>
      </c>
      <c r="N105" s="83">
        <f t="shared" si="3"/>
        <v>1890</v>
      </c>
      <c r="O105" s="80"/>
    </row>
    <row r="106" spans="1:15" s="4" customFormat="1" ht="15.75" x14ac:dyDescent="0.25">
      <c r="B106" s="58" t="s">
        <v>107</v>
      </c>
      <c r="C106" s="24" t="s">
        <v>291</v>
      </c>
      <c r="D106" s="24" t="s">
        <v>292</v>
      </c>
      <c r="E106" s="24" t="s">
        <v>242</v>
      </c>
      <c r="F106" s="24" t="s">
        <v>30</v>
      </c>
      <c r="G106" s="24" t="s">
        <v>281</v>
      </c>
      <c r="H106" s="24" t="s">
        <v>282</v>
      </c>
      <c r="I106" s="24" t="s">
        <v>248</v>
      </c>
      <c r="J106" s="59" t="s">
        <v>239</v>
      </c>
      <c r="L106" s="60">
        <v>420</v>
      </c>
      <c r="M106" s="82">
        <v>4.5</v>
      </c>
      <c r="N106" s="83">
        <f t="shared" si="3"/>
        <v>1890</v>
      </c>
      <c r="O106" s="80"/>
    </row>
    <row r="107" spans="1:15" s="4" customFormat="1" ht="15.75" x14ac:dyDescent="0.25">
      <c r="B107" s="58" t="s">
        <v>110</v>
      </c>
      <c r="C107" s="24" t="s">
        <v>289</v>
      </c>
      <c r="D107" s="24" t="s">
        <v>293</v>
      </c>
      <c r="E107" s="24" t="s">
        <v>242</v>
      </c>
      <c r="F107" s="24" t="s">
        <v>294</v>
      </c>
      <c r="G107" s="24" t="s">
        <v>259</v>
      </c>
      <c r="H107" s="24" t="s">
        <v>282</v>
      </c>
      <c r="I107" s="24" t="s">
        <v>238</v>
      </c>
      <c r="J107" s="59" t="s">
        <v>239</v>
      </c>
      <c r="L107" s="60">
        <v>420</v>
      </c>
      <c r="M107" s="82">
        <v>4.5</v>
      </c>
      <c r="N107" s="83">
        <f t="shared" si="3"/>
        <v>1890</v>
      </c>
      <c r="O107" s="80"/>
    </row>
    <row r="108" spans="1:15" s="4" customFormat="1" ht="15.75" x14ac:dyDescent="0.25">
      <c r="A108" s="37" t="s">
        <v>295</v>
      </c>
      <c r="B108" s="58" t="s">
        <v>114</v>
      </c>
      <c r="C108" s="24" t="s">
        <v>296</v>
      </c>
      <c r="D108" s="24" t="s">
        <v>297</v>
      </c>
      <c r="E108" s="24" t="s">
        <v>242</v>
      </c>
      <c r="F108" s="24" t="s">
        <v>30</v>
      </c>
      <c r="G108" s="24" t="s">
        <v>298</v>
      </c>
      <c r="H108" s="24" t="s">
        <v>299</v>
      </c>
      <c r="I108" s="24" t="s">
        <v>238</v>
      </c>
      <c r="J108" s="84" t="s">
        <v>249</v>
      </c>
      <c r="L108" s="81">
        <f>350+150</f>
        <v>500</v>
      </c>
      <c r="M108" s="82">
        <v>4.5</v>
      </c>
      <c r="N108" s="83">
        <f t="shared" si="3"/>
        <v>2250</v>
      </c>
      <c r="O108" s="80"/>
    </row>
    <row r="109" spans="1:15" s="4" customFormat="1" ht="16.5" thickBot="1" x14ac:dyDescent="0.3">
      <c r="A109" s="37" t="s">
        <v>295</v>
      </c>
      <c r="B109" s="73" t="s">
        <v>119</v>
      </c>
      <c r="C109" s="72" t="s">
        <v>300</v>
      </c>
      <c r="D109" s="72" t="s">
        <v>301</v>
      </c>
      <c r="E109" s="72" t="s">
        <v>242</v>
      </c>
      <c r="F109" s="72" t="s">
        <v>30</v>
      </c>
      <c r="G109" s="72" t="s">
        <v>259</v>
      </c>
      <c r="H109" s="72" t="s">
        <v>282</v>
      </c>
      <c r="I109" s="72" t="s">
        <v>238</v>
      </c>
      <c r="J109" s="74" t="s">
        <v>239</v>
      </c>
      <c r="L109" s="81">
        <v>420</v>
      </c>
      <c r="M109" s="82">
        <v>4.5</v>
      </c>
      <c r="N109" s="83">
        <f t="shared" si="3"/>
        <v>1890</v>
      </c>
      <c r="O109" s="80"/>
    </row>
    <row r="110" spans="1:15" s="4" customFormat="1" ht="16.5" thickTop="1" x14ac:dyDescent="0.25">
      <c r="A110" s="37" t="s">
        <v>295</v>
      </c>
      <c r="B110" s="69" t="s">
        <v>30</v>
      </c>
      <c r="C110" s="68" t="s">
        <v>302</v>
      </c>
      <c r="D110" s="68" t="s">
        <v>303</v>
      </c>
      <c r="E110" s="68" t="s">
        <v>258</v>
      </c>
      <c r="F110" s="68" t="s">
        <v>38</v>
      </c>
      <c r="G110" s="68" t="s">
        <v>304</v>
      </c>
      <c r="H110" s="68" t="s">
        <v>237</v>
      </c>
      <c r="I110" s="68" t="s">
        <v>248</v>
      </c>
      <c r="J110" s="70" t="s">
        <v>239</v>
      </c>
      <c r="L110" s="81"/>
      <c r="M110" s="82"/>
      <c r="N110" s="83"/>
      <c r="O110" s="80"/>
    </row>
    <row r="111" spans="1:15" s="4" customFormat="1" ht="15.75" x14ac:dyDescent="0.25">
      <c r="A111" s="37" t="s">
        <v>295</v>
      </c>
      <c r="B111" s="58" t="s">
        <v>38</v>
      </c>
      <c r="C111" s="24" t="s">
        <v>305</v>
      </c>
      <c r="D111" s="24" t="s">
        <v>306</v>
      </c>
      <c r="E111" s="24" t="s">
        <v>258</v>
      </c>
      <c r="F111" s="24" t="s">
        <v>38</v>
      </c>
      <c r="G111" s="24" t="s">
        <v>307</v>
      </c>
      <c r="H111" s="24" t="s">
        <v>308</v>
      </c>
      <c r="I111" s="24" t="s">
        <v>248</v>
      </c>
      <c r="J111" s="59" t="s">
        <v>239</v>
      </c>
      <c r="L111" s="81"/>
      <c r="M111" s="82"/>
      <c r="N111" s="83"/>
      <c r="O111" s="80"/>
    </row>
    <row r="112" spans="1:15" s="4" customFormat="1" ht="15.75" x14ac:dyDescent="0.25">
      <c r="A112" s="37" t="s">
        <v>295</v>
      </c>
      <c r="B112" s="58" t="s">
        <v>43</v>
      </c>
      <c r="C112" s="24" t="s">
        <v>309</v>
      </c>
      <c r="D112" s="24" t="s">
        <v>310</v>
      </c>
      <c r="E112" s="24" t="s">
        <v>242</v>
      </c>
      <c r="F112" s="24" t="s">
        <v>30</v>
      </c>
      <c r="G112" s="24" t="s">
        <v>251</v>
      </c>
      <c r="H112" s="24" t="s">
        <v>244</v>
      </c>
      <c r="I112" s="24" t="s">
        <v>248</v>
      </c>
      <c r="J112" s="59" t="s">
        <v>239</v>
      </c>
      <c r="L112" s="81"/>
      <c r="M112" s="82"/>
      <c r="N112" s="83"/>
      <c r="O112" s="80"/>
    </row>
    <row r="113" spans="1:15" s="4" customFormat="1" ht="15.75" x14ac:dyDescent="0.25">
      <c r="A113" s="37" t="s">
        <v>295</v>
      </c>
      <c r="B113" s="58" t="s">
        <v>48</v>
      </c>
      <c r="C113" s="24" t="s">
        <v>311</v>
      </c>
      <c r="D113" s="24" t="s">
        <v>312</v>
      </c>
      <c r="E113" s="24" t="s">
        <v>242</v>
      </c>
      <c r="F113" s="24" t="s">
        <v>30</v>
      </c>
      <c r="G113" s="24" t="s">
        <v>313</v>
      </c>
      <c r="H113" s="24" t="s">
        <v>314</v>
      </c>
      <c r="I113" s="24" t="s">
        <v>248</v>
      </c>
      <c r="J113" s="59" t="s">
        <v>239</v>
      </c>
      <c r="L113" s="81"/>
      <c r="M113" s="82"/>
      <c r="N113" s="83"/>
      <c r="O113" s="80"/>
    </row>
    <row r="114" spans="1:15" s="4" customFormat="1" ht="15.75" x14ac:dyDescent="0.25">
      <c r="A114" s="37" t="s">
        <v>295</v>
      </c>
      <c r="B114" s="58" t="s">
        <v>53</v>
      </c>
      <c r="C114" s="24" t="s">
        <v>315</v>
      </c>
      <c r="D114" s="24" t="s">
        <v>316</v>
      </c>
      <c r="E114" s="24" t="s">
        <v>258</v>
      </c>
      <c r="F114" s="24" t="s">
        <v>38</v>
      </c>
      <c r="G114" s="24" t="s">
        <v>304</v>
      </c>
      <c r="H114" s="24" t="s">
        <v>237</v>
      </c>
      <c r="I114" s="24" t="s">
        <v>248</v>
      </c>
      <c r="J114" s="59" t="s">
        <v>239</v>
      </c>
      <c r="L114" s="81"/>
      <c r="M114" s="82"/>
      <c r="N114" s="83"/>
      <c r="O114" s="80"/>
    </row>
    <row r="115" spans="1:15" s="4" customFormat="1" ht="15.75" x14ac:dyDescent="0.25">
      <c r="A115" s="37" t="s">
        <v>295</v>
      </c>
      <c r="B115" s="58" t="s">
        <v>60</v>
      </c>
      <c r="C115" s="24" t="s">
        <v>277</v>
      </c>
      <c r="D115" s="24" t="s">
        <v>317</v>
      </c>
      <c r="E115" s="24" t="s">
        <v>235</v>
      </c>
      <c r="F115" s="24" t="s">
        <v>38</v>
      </c>
      <c r="G115" s="24" t="s">
        <v>318</v>
      </c>
      <c r="H115" s="24" t="s">
        <v>319</v>
      </c>
      <c r="I115" s="24" t="s">
        <v>320</v>
      </c>
      <c r="J115" s="59" t="s">
        <v>239</v>
      </c>
      <c r="L115" s="81"/>
      <c r="M115" s="82"/>
      <c r="N115" s="83"/>
      <c r="O115" s="80"/>
    </row>
    <row r="116" spans="1:15" s="4" customFormat="1" ht="15.75" x14ac:dyDescent="0.25">
      <c r="A116" s="37" t="s">
        <v>295</v>
      </c>
      <c r="B116" s="58" t="s">
        <v>66</v>
      </c>
      <c r="C116" s="24" t="s">
        <v>284</v>
      </c>
      <c r="D116" s="24" t="s">
        <v>321</v>
      </c>
      <c r="E116" s="24" t="s">
        <v>235</v>
      </c>
      <c r="F116" s="24" t="s">
        <v>38</v>
      </c>
      <c r="G116" s="24" t="s">
        <v>318</v>
      </c>
      <c r="H116" s="24" t="s">
        <v>319</v>
      </c>
      <c r="I116" s="24" t="s">
        <v>320</v>
      </c>
      <c r="J116" s="59" t="s">
        <v>239</v>
      </c>
      <c r="L116" s="81"/>
      <c r="M116" s="82"/>
      <c r="N116" s="83"/>
      <c r="O116" s="80"/>
    </row>
    <row r="117" spans="1:15" s="4" customFormat="1" ht="15.75" x14ac:dyDescent="0.25">
      <c r="A117" s="37"/>
      <c r="B117" s="58"/>
      <c r="C117" s="24"/>
      <c r="D117" s="24"/>
      <c r="E117" s="24"/>
      <c r="F117" s="24"/>
      <c r="G117" s="24"/>
      <c r="H117" s="24"/>
      <c r="I117" s="24"/>
      <c r="J117" s="59"/>
      <c r="L117" s="86" t="s">
        <v>232</v>
      </c>
      <c r="M117" s="87">
        <v>90</v>
      </c>
      <c r="N117" s="83">
        <f>SUM(N88:N116)</f>
        <v>39825</v>
      </c>
      <c r="O117" s="80">
        <f>N117/M117</f>
        <v>442.5</v>
      </c>
    </row>
    <row r="118" spans="1:15" s="4" customFormat="1" x14ac:dyDescent="0.25">
      <c r="B118" s="88"/>
      <c r="J118" s="25"/>
      <c r="L118" s="26"/>
      <c r="N118" s="27"/>
      <c r="O118" s="80"/>
    </row>
    <row r="119" spans="1:15" s="4" customFormat="1" ht="18.75" x14ac:dyDescent="0.3">
      <c r="B119" s="36" t="s">
        <v>9</v>
      </c>
      <c r="G119" s="38"/>
      <c r="H119" s="38"/>
      <c r="I119" s="38"/>
      <c r="J119" s="39"/>
      <c r="L119" s="26"/>
      <c r="N119" s="27"/>
      <c r="O119" s="80"/>
    </row>
    <row r="120" spans="1:15" s="4" customFormat="1" ht="63" x14ac:dyDescent="0.25">
      <c r="B120" s="43" t="s">
        <v>18</v>
      </c>
      <c r="C120" s="12" t="s">
        <v>19</v>
      </c>
      <c r="D120" s="12" t="s">
        <v>20</v>
      </c>
      <c r="E120" s="12" t="s">
        <v>21</v>
      </c>
      <c r="F120" s="12" t="s">
        <v>22</v>
      </c>
      <c r="G120" s="12" t="s">
        <v>23</v>
      </c>
      <c r="H120" s="12" t="s">
        <v>24</v>
      </c>
      <c r="I120" s="12" t="s">
        <v>25</v>
      </c>
      <c r="J120" s="44" t="s">
        <v>26</v>
      </c>
      <c r="L120" s="46" t="s">
        <v>27</v>
      </c>
      <c r="M120" s="47" t="s">
        <v>28</v>
      </c>
      <c r="N120" s="48" t="s">
        <v>29</v>
      </c>
      <c r="O120" s="80"/>
    </row>
    <row r="121" spans="1:15" s="38" customFormat="1" ht="15.75" customHeight="1" x14ac:dyDescent="0.25">
      <c r="B121" s="50" t="s">
        <v>30</v>
      </c>
      <c r="C121" s="24" t="s">
        <v>322</v>
      </c>
      <c r="D121" s="24" t="s">
        <v>323</v>
      </c>
      <c r="E121" s="24" t="s">
        <v>324</v>
      </c>
      <c r="F121" s="24" t="s">
        <v>43</v>
      </c>
      <c r="G121" s="141" t="s">
        <v>325</v>
      </c>
      <c r="H121" s="93" t="s">
        <v>326</v>
      </c>
      <c r="I121" s="93" t="s">
        <v>327</v>
      </c>
      <c r="J121" s="59" t="s">
        <v>37</v>
      </c>
      <c r="L121" s="60">
        <v>490</v>
      </c>
      <c r="M121" s="90">
        <v>4</v>
      </c>
      <c r="N121" s="56">
        <f>L121*M121</f>
        <v>1960</v>
      </c>
      <c r="O121" s="57"/>
    </row>
    <row r="122" spans="1:15" s="37" customFormat="1" ht="15.75" customHeight="1" x14ac:dyDescent="0.25">
      <c r="B122" s="50" t="s">
        <v>38</v>
      </c>
      <c r="C122" s="24" t="s">
        <v>44</v>
      </c>
      <c r="D122" s="24" t="s">
        <v>328</v>
      </c>
      <c r="E122" s="24" t="s">
        <v>324</v>
      </c>
      <c r="F122" s="24" t="s">
        <v>38</v>
      </c>
      <c r="G122" s="141" t="s">
        <v>329</v>
      </c>
      <c r="H122" s="93" t="s">
        <v>330</v>
      </c>
      <c r="I122" s="93" t="s">
        <v>245</v>
      </c>
      <c r="J122" s="59" t="s">
        <v>37</v>
      </c>
      <c r="L122" s="60">
        <v>420</v>
      </c>
      <c r="M122" s="90">
        <v>4</v>
      </c>
      <c r="N122" s="56">
        <f t="shared" ref="N122:N144" si="4">L122*M122</f>
        <v>1680</v>
      </c>
      <c r="O122" s="42"/>
    </row>
    <row r="123" spans="1:15" s="37" customFormat="1" ht="15.75" customHeight="1" x14ac:dyDescent="0.25">
      <c r="B123" s="50" t="s">
        <v>43</v>
      </c>
      <c r="C123" s="24" t="s">
        <v>223</v>
      </c>
      <c r="D123" s="24" t="s">
        <v>331</v>
      </c>
      <c r="E123" s="24" t="s">
        <v>324</v>
      </c>
      <c r="F123" s="24" t="s">
        <v>38</v>
      </c>
      <c r="G123" s="142" t="s">
        <v>563</v>
      </c>
      <c r="H123" s="93" t="s">
        <v>564</v>
      </c>
      <c r="I123" s="93" t="s">
        <v>245</v>
      </c>
      <c r="J123" s="59" t="s">
        <v>37</v>
      </c>
      <c r="L123" s="60">
        <v>420</v>
      </c>
      <c r="M123" s="90">
        <v>4</v>
      </c>
      <c r="N123" s="56">
        <f t="shared" si="4"/>
        <v>1680</v>
      </c>
      <c r="O123" s="42"/>
    </row>
    <row r="124" spans="1:15" s="37" customFormat="1" ht="15.75" customHeight="1" x14ac:dyDescent="0.25">
      <c r="B124" s="50" t="s">
        <v>48</v>
      </c>
      <c r="C124" s="24" t="s">
        <v>159</v>
      </c>
      <c r="D124" s="24" t="s">
        <v>332</v>
      </c>
      <c r="E124" s="24" t="s">
        <v>324</v>
      </c>
      <c r="F124" s="24" t="s">
        <v>38</v>
      </c>
      <c r="G124" s="142" t="s">
        <v>563</v>
      </c>
      <c r="H124" s="93" t="s">
        <v>333</v>
      </c>
      <c r="I124" s="93" t="s">
        <v>245</v>
      </c>
      <c r="J124" s="59" t="s">
        <v>37</v>
      </c>
      <c r="L124" s="91">
        <v>490</v>
      </c>
      <c r="M124" s="90">
        <v>4</v>
      </c>
      <c r="N124" s="56">
        <f t="shared" si="4"/>
        <v>1960</v>
      </c>
      <c r="O124" s="42"/>
    </row>
    <row r="125" spans="1:15" s="37" customFormat="1" ht="15.75" customHeight="1" x14ac:dyDescent="0.25">
      <c r="B125" s="50" t="s">
        <v>53</v>
      </c>
      <c r="C125" s="24" t="s">
        <v>223</v>
      </c>
      <c r="D125" s="24" t="s">
        <v>334</v>
      </c>
      <c r="E125" s="24" t="s">
        <v>324</v>
      </c>
      <c r="F125" s="24" t="s">
        <v>38</v>
      </c>
      <c r="G125" s="142" t="s">
        <v>563</v>
      </c>
      <c r="H125" s="93" t="s">
        <v>333</v>
      </c>
      <c r="I125" s="93" t="s">
        <v>245</v>
      </c>
      <c r="J125" s="59" t="s">
        <v>37</v>
      </c>
      <c r="L125" s="92">
        <v>490</v>
      </c>
      <c r="M125" s="90">
        <v>4</v>
      </c>
      <c r="N125" s="56">
        <f t="shared" si="4"/>
        <v>1960</v>
      </c>
      <c r="O125" s="42"/>
    </row>
    <row r="126" spans="1:15" s="37" customFormat="1" ht="15.75" customHeight="1" x14ac:dyDescent="0.25">
      <c r="B126" s="50" t="s">
        <v>60</v>
      </c>
      <c r="C126" s="24" t="s">
        <v>335</v>
      </c>
      <c r="D126" s="24" t="s">
        <v>336</v>
      </c>
      <c r="E126" s="24" t="s">
        <v>337</v>
      </c>
      <c r="F126" s="93" t="s">
        <v>38</v>
      </c>
      <c r="G126" s="141" t="s">
        <v>329</v>
      </c>
      <c r="H126" s="93" t="s">
        <v>330</v>
      </c>
      <c r="I126" s="93" t="s">
        <v>327</v>
      </c>
      <c r="J126" s="59" t="s">
        <v>37</v>
      </c>
      <c r="L126" s="60">
        <v>420</v>
      </c>
      <c r="M126" s="90">
        <v>4.5</v>
      </c>
      <c r="N126" s="56">
        <f t="shared" si="4"/>
        <v>1890</v>
      </c>
      <c r="O126" s="42"/>
    </row>
    <row r="127" spans="1:15" s="37" customFormat="1" ht="15.75" customHeight="1" x14ac:dyDescent="0.25">
      <c r="B127" s="50" t="s">
        <v>66</v>
      </c>
      <c r="C127" s="24" t="s">
        <v>338</v>
      </c>
      <c r="D127" s="24" t="s">
        <v>339</v>
      </c>
      <c r="E127" s="24" t="s">
        <v>337</v>
      </c>
      <c r="F127" s="24" t="s">
        <v>38</v>
      </c>
      <c r="G127" s="142" t="s">
        <v>340</v>
      </c>
      <c r="H127" s="93" t="s">
        <v>341</v>
      </c>
      <c r="I127" s="93" t="s">
        <v>327</v>
      </c>
      <c r="J127" s="59" t="s">
        <v>37</v>
      </c>
      <c r="L127" s="92">
        <v>350</v>
      </c>
      <c r="M127" s="90">
        <v>4.5</v>
      </c>
      <c r="N127" s="56">
        <f t="shared" si="4"/>
        <v>1575</v>
      </c>
      <c r="O127" s="42"/>
    </row>
    <row r="128" spans="1:15" s="37" customFormat="1" ht="15.75" customHeight="1" x14ac:dyDescent="0.25">
      <c r="B128" s="50" t="s">
        <v>69</v>
      </c>
      <c r="C128" s="24" t="s">
        <v>342</v>
      </c>
      <c r="D128" s="24" t="s">
        <v>343</v>
      </c>
      <c r="E128" s="24" t="s">
        <v>337</v>
      </c>
      <c r="F128" s="24" t="s">
        <v>30</v>
      </c>
      <c r="G128" s="141" t="s">
        <v>344</v>
      </c>
      <c r="H128" s="93" t="s">
        <v>345</v>
      </c>
      <c r="I128" s="93" t="s">
        <v>245</v>
      </c>
      <c r="J128" s="59" t="s">
        <v>37</v>
      </c>
      <c r="L128" s="92">
        <v>420</v>
      </c>
      <c r="M128" s="90">
        <v>4.5</v>
      </c>
      <c r="N128" s="56">
        <f t="shared" si="4"/>
        <v>1890</v>
      </c>
      <c r="O128" s="42"/>
    </row>
    <row r="129" spans="2:15" s="37" customFormat="1" ht="15.75" customHeight="1" x14ac:dyDescent="0.25">
      <c r="B129" s="50" t="s">
        <v>75</v>
      </c>
      <c r="C129" s="24" t="s">
        <v>172</v>
      </c>
      <c r="D129" s="24" t="s">
        <v>346</v>
      </c>
      <c r="E129" s="24" t="s">
        <v>337</v>
      </c>
      <c r="F129" s="24" t="s">
        <v>30</v>
      </c>
      <c r="G129" s="141" t="s">
        <v>347</v>
      </c>
      <c r="H129" s="93" t="s">
        <v>326</v>
      </c>
      <c r="I129" s="93" t="s">
        <v>245</v>
      </c>
      <c r="J129" s="59" t="s">
        <v>37</v>
      </c>
      <c r="L129" s="60">
        <v>490</v>
      </c>
      <c r="M129" s="90">
        <v>4.5</v>
      </c>
      <c r="N129" s="56">
        <f t="shared" si="4"/>
        <v>2205</v>
      </c>
      <c r="O129" s="42"/>
    </row>
    <row r="130" spans="2:15" s="37" customFormat="1" ht="15.75" customHeight="1" x14ac:dyDescent="0.25">
      <c r="B130" s="50" t="s">
        <v>79</v>
      </c>
      <c r="C130" s="24" t="s">
        <v>44</v>
      </c>
      <c r="D130" s="24" t="s">
        <v>348</v>
      </c>
      <c r="E130" s="24" t="s">
        <v>337</v>
      </c>
      <c r="F130" s="24" t="s">
        <v>30</v>
      </c>
      <c r="G130" s="141" t="s">
        <v>349</v>
      </c>
      <c r="H130" s="93" t="s">
        <v>345</v>
      </c>
      <c r="I130" s="93" t="s">
        <v>245</v>
      </c>
      <c r="J130" s="59" t="s">
        <v>37</v>
      </c>
      <c r="L130" s="60">
        <v>420</v>
      </c>
      <c r="M130" s="90">
        <v>4.5</v>
      </c>
      <c r="N130" s="56">
        <f t="shared" si="4"/>
        <v>1890</v>
      </c>
      <c r="O130" s="42"/>
    </row>
    <row r="131" spans="2:15" s="37" customFormat="1" ht="15.75" customHeight="1" x14ac:dyDescent="0.25">
      <c r="B131" s="50" t="s">
        <v>81</v>
      </c>
      <c r="C131" s="24" t="s">
        <v>350</v>
      </c>
      <c r="D131" s="24" t="s">
        <v>351</v>
      </c>
      <c r="E131" s="93" t="s">
        <v>337</v>
      </c>
      <c r="F131" s="93" t="s">
        <v>30</v>
      </c>
      <c r="G131" s="142" t="s">
        <v>340</v>
      </c>
      <c r="H131" s="93" t="s">
        <v>341</v>
      </c>
      <c r="I131" s="93" t="s">
        <v>327</v>
      </c>
      <c r="J131" s="59" t="s">
        <v>37</v>
      </c>
      <c r="L131" s="60">
        <v>350</v>
      </c>
      <c r="M131" s="90">
        <v>4.5</v>
      </c>
      <c r="N131" s="56">
        <f t="shared" si="4"/>
        <v>1575</v>
      </c>
      <c r="O131" s="42"/>
    </row>
    <row r="132" spans="2:15" s="37" customFormat="1" ht="15.75" customHeight="1" x14ac:dyDescent="0.25">
      <c r="B132" s="50" t="s">
        <v>86</v>
      </c>
      <c r="C132" s="24" t="s">
        <v>352</v>
      </c>
      <c r="D132" s="24" t="s">
        <v>353</v>
      </c>
      <c r="E132" s="24" t="s">
        <v>337</v>
      </c>
      <c r="F132" s="24" t="s">
        <v>30</v>
      </c>
      <c r="G132" s="141" t="s">
        <v>354</v>
      </c>
      <c r="H132" s="93" t="s">
        <v>264</v>
      </c>
      <c r="I132" s="93" t="s">
        <v>327</v>
      </c>
      <c r="J132" s="59" t="s">
        <v>37</v>
      </c>
      <c r="L132" s="60">
        <v>490</v>
      </c>
      <c r="M132" s="90">
        <v>4.5</v>
      </c>
      <c r="N132" s="56">
        <f t="shared" si="4"/>
        <v>2205</v>
      </c>
      <c r="O132" s="42"/>
    </row>
    <row r="133" spans="2:15" s="37" customFormat="1" ht="15.75" customHeight="1" x14ac:dyDescent="0.25">
      <c r="B133" s="50" t="s">
        <v>90</v>
      </c>
      <c r="C133" s="24" t="s">
        <v>223</v>
      </c>
      <c r="D133" s="24" t="s">
        <v>355</v>
      </c>
      <c r="E133" s="24" t="s">
        <v>337</v>
      </c>
      <c r="F133" s="24" t="s">
        <v>30</v>
      </c>
      <c r="G133" s="141" t="s">
        <v>329</v>
      </c>
      <c r="H133" s="93" t="s">
        <v>330</v>
      </c>
      <c r="I133" s="93" t="s">
        <v>245</v>
      </c>
      <c r="J133" s="59" t="s">
        <v>37</v>
      </c>
      <c r="L133" s="60">
        <v>420</v>
      </c>
      <c r="M133" s="90">
        <v>4.5</v>
      </c>
      <c r="N133" s="56">
        <f t="shared" si="4"/>
        <v>1890</v>
      </c>
      <c r="O133" s="42"/>
    </row>
    <row r="134" spans="2:15" s="37" customFormat="1" ht="15.75" customHeight="1" x14ac:dyDescent="0.25">
      <c r="B134" s="50" t="s">
        <v>95</v>
      </c>
      <c r="C134" s="24" t="s">
        <v>194</v>
      </c>
      <c r="D134" s="24" t="s">
        <v>356</v>
      </c>
      <c r="E134" s="24" t="s">
        <v>337</v>
      </c>
      <c r="F134" s="24" t="s">
        <v>30</v>
      </c>
      <c r="G134" s="141" t="s">
        <v>340</v>
      </c>
      <c r="H134" s="93" t="s">
        <v>341</v>
      </c>
      <c r="I134" s="93" t="s">
        <v>245</v>
      </c>
      <c r="J134" s="59" t="s">
        <v>37</v>
      </c>
      <c r="L134" s="92">
        <v>350</v>
      </c>
      <c r="M134" s="90">
        <v>4.5</v>
      </c>
      <c r="N134" s="56">
        <f t="shared" si="4"/>
        <v>1575</v>
      </c>
      <c r="O134" s="42"/>
    </row>
    <row r="135" spans="2:15" s="37" customFormat="1" ht="15.75" customHeight="1" x14ac:dyDescent="0.25">
      <c r="B135" s="58" t="s">
        <v>98</v>
      </c>
      <c r="C135" s="24" t="s">
        <v>335</v>
      </c>
      <c r="D135" s="24" t="s">
        <v>357</v>
      </c>
      <c r="E135" s="24" t="s">
        <v>337</v>
      </c>
      <c r="F135" s="24" t="s">
        <v>30</v>
      </c>
      <c r="G135" s="141" t="s">
        <v>354</v>
      </c>
      <c r="H135" s="93" t="s">
        <v>264</v>
      </c>
      <c r="I135" s="93" t="s">
        <v>327</v>
      </c>
      <c r="J135" s="59" t="s">
        <v>37</v>
      </c>
      <c r="L135" s="60">
        <v>490</v>
      </c>
      <c r="M135" s="90">
        <v>4.5</v>
      </c>
      <c r="N135" s="56">
        <f t="shared" si="4"/>
        <v>2205</v>
      </c>
      <c r="O135" s="42"/>
    </row>
    <row r="136" spans="2:15" s="37" customFormat="1" ht="15.75" customHeight="1" x14ac:dyDescent="0.25">
      <c r="B136" s="58" t="s">
        <v>103</v>
      </c>
      <c r="C136" s="24" t="s">
        <v>82</v>
      </c>
      <c r="D136" s="24" t="s">
        <v>358</v>
      </c>
      <c r="E136" s="93" t="s">
        <v>359</v>
      </c>
      <c r="F136" s="93" t="s">
        <v>43</v>
      </c>
      <c r="G136" s="142" t="s">
        <v>360</v>
      </c>
      <c r="H136" s="93" t="s">
        <v>361</v>
      </c>
      <c r="I136" s="93" t="s">
        <v>327</v>
      </c>
      <c r="J136" s="59" t="s">
        <v>113</v>
      </c>
      <c r="L136" s="60">
        <f>420+150</f>
        <v>570</v>
      </c>
      <c r="M136" s="90">
        <v>4.5</v>
      </c>
      <c r="N136" s="56">
        <f t="shared" si="4"/>
        <v>2565</v>
      </c>
      <c r="O136" s="42"/>
    </row>
    <row r="137" spans="2:15" s="37" customFormat="1" ht="15.75" customHeight="1" x14ac:dyDescent="0.25">
      <c r="B137" s="58" t="s">
        <v>107</v>
      </c>
      <c r="C137" s="24" t="s">
        <v>115</v>
      </c>
      <c r="D137" s="24" t="s">
        <v>362</v>
      </c>
      <c r="E137" s="24" t="s">
        <v>359</v>
      </c>
      <c r="F137" s="93" t="s">
        <v>38</v>
      </c>
      <c r="G137" s="142" t="s">
        <v>363</v>
      </c>
      <c r="H137" s="93" t="s">
        <v>364</v>
      </c>
      <c r="I137" s="93" t="s">
        <v>327</v>
      </c>
      <c r="J137" s="59"/>
      <c r="L137" s="92">
        <v>420</v>
      </c>
      <c r="M137" s="90">
        <v>4.5</v>
      </c>
      <c r="N137" s="56">
        <f t="shared" si="4"/>
        <v>1890</v>
      </c>
      <c r="O137" s="42"/>
    </row>
    <row r="138" spans="2:15" s="37" customFormat="1" ht="15.75" customHeight="1" x14ac:dyDescent="0.25">
      <c r="B138" s="58" t="s">
        <v>110</v>
      </c>
      <c r="C138" s="24" t="s">
        <v>291</v>
      </c>
      <c r="D138" s="24" t="s">
        <v>343</v>
      </c>
      <c r="E138" s="24" t="s">
        <v>337</v>
      </c>
      <c r="F138" s="24" t="s">
        <v>30</v>
      </c>
      <c r="G138" s="141" t="s">
        <v>354</v>
      </c>
      <c r="H138" s="93" t="s">
        <v>264</v>
      </c>
      <c r="I138" s="93" t="s">
        <v>245</v>
      </c>
      <c r="J138" s="59" t="s">
        <v>37</v>
      </c>
      <c r="L138" s="60">
        <v>490</v>
      </c>
      <c r="M138" s="90">
        <v>4.5</v>
      </c>
      <c r="N138" s="56">
        <f t="shared" si="4"/>
        <v>2205</v>
      </c>
      <c r="O138" s="42"/>
    </row>
    <row r="139" spans="2:15" s="37" customFormat="1" ht="15.75" customHeight="1" x14ac:dyDescent="0.25">
      <c r="B139" s="58" t="s">
        <v>114</v>
      </c>
      <c r="C139" s="24" t="s">
        <v>365</v>
      </c>
      <c r="D139" s="24" t="s">
        <v>366</v>
      </c>
      <c r="E139" s="93" t="s">
        <v>337</v>
      </c>
      <c r="F139" s="93" t="s">
        <v>30</v>
      </c>
      <c r="G139" s="142" t="s">
        <v>340</v>
      </c>
      <c r="H139" s="93" t="s">
        <v>341</v>
      </c>
      <c r="I139" s="93" t="s">
        <v>327</v>
      </c>
      <c r="J139" s="59" t="s">
        <v>37</v>
      </c>
      <c r="L139" s="60">
        <v>350</v>
      </c>
      <c r="M139" s="90">
        <v>4.5</v>
      </c>
      <c r="N139" s="56">
        <f t="shared" si="4"/>
        <v>1575</v>
      </c>
      <c r="O139" s="42"/>
    </row>
    <row r="140" spans="2:15" s="37" customFormat="1" ht="15.75" customHeight="1" x14ac:dyDescent="0.25">
      <c r="B140" s="58" t="s">
        <v>119</v>
      </c>
      <c r="C140" s="24" t="s">
        <v>284</v>
      </c>
      <c r="D140" s="24" t="s">
        <v>367</v>
      </c>
      <c r="E140" s="24" t="s">
        <v>337</v>
      </c>
      <c r="F140" s="93" t="s">
        <v>38</v>
      </c>
      <c r="G140" s="142" t="s">
        <v>329</v>
      </c>
      <c r="H140" s="93" t="s">
        <v>330</v>
      </c>
      <c r="I140" s="93" t="s">
        <v>327</v>
      </c>
      <c r="J140" s="59" t="s">
        <v>113</v>
      </c>
      <c r="L140" s="60">
        <f>420+150</f>
        <v>570</v>
      </c>
      <c r="M140" s="90">
        <v>4.5</v>
      </c>
      <c r="N140" s="56">
        <f t="shared" si="4"/>
        <v>2565</v>
      </c>
      <c r="O140" s="42"/>
    </row>
    <row r="141" spans="2:15" s="37" customFormat="1" ht="15.75" customHeight="1" x14ac:dyDescent="0.25">
      <c r="B141" s="58" t="s">
        <v>122</v>
      </c>
      <c r="C141" s="24" t="s">
        <v>368</v>
      </c>
      <c r="D141" s="24" t="s">
        <v>369</v>
      </c>
      <c r="E141" s="24" t="s">
        <v>337</v>
      </c>
      <c r="F141" s="93" t="s">
        <v>30</v>
      </c>
      <c r="G141" s="141" t="s">
        <v>340</v>
      </c>
      <c r="H141" s="93" t="s">
        <v>341</v>
      </c>
      <c r="I141" s="93" t="s">
        <v>327</v>
      </c>
      <c r="J141" s="59" t="s">
        <v>37</v>
      </c>
      <c r="L141" s="60">
        <v>350</v>
      </c>
      <c r="M141" s="90">
        <v>4.5</v>
      </c>
      <c r="N141" s="56">
        <f t="shared" si="4"/>
        <v>1575</v>
      </c>
      <c r="O141" s="42"/>
    </row>
    <row r="142" spans="2:15" s="37" customFormat="1" ht="15.75" customHeight="1" x14ac:dyDescent="0.25">
      <c r="B142" s="58" t="s">
        <v>125</v>
      </c>
      <c r="C142" s="24" t="s">
        <v>322</v>
      </c>
      <c r="D142" s="24" t="s">
        <v>370</v>
      </c>
      <c r="E142" s="93" t="s">
        <v>337</v>
      </c>
      <c r="F142" s="93" t="s">
        <v>30</v>
      </c>
      <c r="G142" s="141" t="s">
        <v>371</v>
      </c>
      <c r="H142" s="93" t="s">
        <v>330</v>
      </c>
      <c r="I142" s="93" t="s">
        <v>245</v>
      </c>
      <c r="J142" s="59" t="s">
        <v>37</v>
      </c>
      <c r="L142" s="60">
        <v>420</v>
      </c>
      <c r="M142" s="90">
        <v>4.5</v>
      </c>
      <c r="N142" s="56">
        <f t="shared" si="4"/>
        <v>1890</v>
      </c>
      <c r="O142" s="42"/>
    </row>
    <row r="143" spans="2:15" s="37" customFormat="1" ht="15.75" customHeight="1" x14ac:dyDescent="0.25">
      <c r="B143" s="58" t="s">
        <v>127</v>
      </c>
      <c r="C143" s="24" t="s">
        <v>372</v>
      </c>
      <c r="D143" s="24" t="s">
        <v>373</v>
      </c>
      <c r="E143" s="24" t="s">
        <v>359</v>
      </c>
      <c r="F143" s="24" t="s">
        <v>43</v>
      </c>
      <c r="G143" s="142" t="s">
        <v>360</v>
      </c>
      <c r="H143" s="93" t="s">
        <v>361</v>
      </c>
      <c r="I143" s="93" t="s">
        <v>327</v>
      </c>
      <c r="J143" s="59" t="s">
        <v>37</v>
      </c>
      <c r="L143" s="60">
        <v>420</v>
      </c>
      <c r="M143" s="90">
        <v>4.5</v>
      </c>
      <c r="N143" s="56">
        <f t="shared" si="4"/>
        <v>1890</v>
      </c>
      <c r="O143" s="42"/>
    </row>
    <row r="144" spans="2:15" s="37" customFormat="1" ht="15.75" customHeight="1" thickBot="1" x14ac:dyDescent="0.3">
      <c r="B144" s="73" t="s">
        <v>130</v>
      </c>
      <c r="C144" s="72" t="s">
        <v>252</v>
      </c>
      <c r="D144" s="72" t="s">
        <v>374</v>
      </c>
      <c r="E144" s="72" t="s">
        <v>337</v>
      </c>
      <c r="F144" s="72" t="s">
        <v>38</v>
      </c>
      <c r="G144" s="143" t="s">
        <v>340</v>
      </c>
      <c r="H144" s="144" t="s">
        <v>341</v>
      </c>
      <c r="I144" s="144" t="s">
        <v>327</v>
      </c>
      <c r="J144" s="74" t="s">
        <v>37</v>
      </c>
      <c r="L144" s="60">
        <v>350</v>
      </c>
      <c r="M144" s="90">
        <v>4.5</v>
      </c>
      <c r="N144" s="56">
        <f t="shared" si="4"/>
        <v>1575</v>
      </c>
      <c r="O144" s="42"/>
    </row>
    <row r="145" spans="1:15" s="37" customFormat="1" ht="15.75" customHeight="1" thickTop="1" x14ac:dyDescent="0.25">
      <c r="A145" s="37" t="s">
        <v>161</v>
      </c>
      <c r="B145" s="69" t="s">
        <v>132</v>
      </c>
      <c r="C145" s="68" t="s">
        <v>141</v>
      </c>
      <c r="D145" s="68" t="s">
        <v>375</v>
      </c>
      <c r="E145" s="68" t="s">
        <v>337</v>
      </c>
      <c r="F145" s="68" t="s">
        <v>30</v>
      </c>
      <c r="G145" s="94" t="s">
        <v>329</v>
      </c>
      <c r="H145" s="68" t="s">
        <v>330</v>
      </c>
      <c r="I145" s="68" t="s">
        <v>245</v>
      </c>
      <c r="J145" s="70" t="s">
        <v>37</v>
      </c>
      <c r="L145" s="60"/>
      <c r="M145" s="24"/>
      <c r="N145" s="22"/>
      <c r="O145" s="42"/>
    </row>
    <row r="146" spans="1:15" s="37" customFormat="1" ht="15.75" customHeight="1" x14ac:dyDescent="0.25">
      <c r="A146" s="37" t="s">
        <v>161</v>
      </c>
      <c r="B146" s="58" t="s">
        <v>135</v>
      </c>
      <c r="C146" s="24" t="s">
        <v>104</v>
      </c>
      <c r="D146" s="24" t="s">
        <v>376</v>
      </c>
      <c r="E146" s="24" t="s">
        <v>337</v>
      </c>
      <c r="F146" s="24" t="s">
        <v>30</v>
      </c>
      <c r="G146" s="89" t="s">
        <v>325</v>
      </c>
      <c r="H146" s="24" t="s">
        <v>326</v>
      </c>
      <c r="I146" s="24" t="s">
        <v>327</v>
      </c>
      <c r="J146" s="59" t="s">
        <v>37</v>
      </c>
      <c r="L146" s="60"/>
      <c r="M146" s="24"/>
      <c r="N146" s="22"/>
      <c r="O146" s="42"/>
    </row>
    <row r="147" spans="1:15" s="37" customFormat="1" ht="15.75" customHeight="1" x14ac:dyDescent="0.25">
      <c r="A147" s="37" t="s">
        <v>161</v>
      </c>
      <c r="B147" s="58" t="s">
        <v>140</v>
      </c>
      <c r="C147" s="24" t="s">
        <v>377</v>
      </c>
      <c r="D147" s="24" t="s">
        <v>378</v>
      </c>
      <c r="E147" s="24" t="s">
        <v>337</v>
      </c>
      <c r="F147" s="24" t="s">
        <v>30</v>
      </c>
      <c r="G147" s="89" t="s">
        <v>379</v>
      </c>
      <c r="H147" s="24" t="s">
        <v>319</v>
      </c>
      <c r="I147" s="24" t="s">
        <v>327</v>
      </c>
      <c r="J147" s="59" t="s">
        <v>37</v>
      </c>
      <c r="L147" s="60"/>
      <c r="M147" s="24"/>
      <c r="N147" s="22"/>
      <c r="O147" s="42"/>
    </row>
    <row r="148" spans="1:15" s="37" customFormat="1" ht="15.75" customHeight="1" x14ac:dyDescent="0.25">
      <c r="A148" s="37" t="s">
        <v>161</v>
      </c>
      <c r="B148" s="58" t="s">
        <v>143</v>
      </c>
      <c r="C148" s="24" t="s">
        <v>380</v>
      </c>
      <c r="D148" s="24" t="s">
        <v>381</v>
      </c>
      <c r="E148" s="24" t="s">
        <v>337</v>
      </c>
      <c r="F148" s="24" t="s">
        <v>30</v>
      </c>
      <c r="G148" s="89" t="s">
        <v>349</v>
      </c>
      <c r="H148" s="24" t="s">
        <v>345</v>
      </c>
      <c r="I148" s="24" t="s">
        <v>327</v>
      </c>
      <c r="J148" s="59" t="s">
        <v>37</v>
      </c>
      <c r="L148" s="60"/>
      <c r="M148" s="24"/>
      <c r="N148" s="22"/>
      <c r="O148" s="42"/>
    </row>
    <row r="149" spans="1:15" s="37" customFormat="1" ht="15.75" customHeight="1" x14ac:dyDescent="0.25">
      <c r="A149" s="37" t="s">
        <v>161</v>
      </c>
      <c r="B149" s="58" t="s">
        <v>146</v>
      </c>
      <c r="C149" s="24" t="s">
        <v>382</v>
      </c>
      <c r="D149" s="24" t="s">
        <v>381</v>
      </c>
      <c r="E149" s="24" t="s">
        <v>337</v>
      </c>
      <c r="F149" s="24" t="s">
        <v>30</v>
      </c>
      <c r="G149" s="89" t="s">
        <v>340</v>
      </c>
      <c r="H149" s="24" t="s">
        <v>341</v>
      </c>
      <c r="I149" s="24" t="s">
        <v>327</v>
      </c>
      <c r="J149" s="59" t="s">
        <v>37</v>
      </c>
      <c r="L149" s="60"/>
      <c r="M149" s="24"/>
      <c r="N149" s="22"/>
      <c r="O149" s="42"/>
    </row>
    <row r="150" spans="1:15" s="37" customFormat="1" ht="15.75" customHeight="1" x14ac:dyDescent="0.25">
      <c r="A150" s="37" t="s">
        <v>161</v>
      </c>
      <c r="B150" s="58" t="s">
        <v>149</v>
      </c>
      <c r="C150" s="24" t="s">
        <v>104</v>
      </c>
      <c r="D150" s="24" t="s">
        <v>383</v>
      </c>
      <c r="E150" s="24" t="s">
        <v>337</v>
      </c>
      <c r="F150" s="24" t="s">
        <v>30</v>
      </c>
      <c r="G150" s="89" t="s">
        <v>340</v>
      </c>
      <c r="H150" s="24" t="s">
        <v>341</v>
      </c>
      <c r="I150" s="24" t="s">
        <v>245</v>
      </c>
      <c r="J150" s="59" t="s">
        <v>37</v>
      </c>
      <c r="L150" s="60"/>
      <c r="M150" s="24"/>
      <c r="N150" s="22"/>
      <c r="O150" s="42"/>
    </row>
    <row r="151" spans="1:15" s="37" customFormat="1" ht="15.75" customHeight="1" x14ac:dyDescent="0.25">
      <c r="A151" s="37" t="s">
        <v>161</v>
      </c>
      <c r="B151" s="58" t="s">
        <v>153</v>
      </c>
      <c r="C151" s="24" t="s">
        <v>384</v>
      </c>
      <c r="D151" s="24" t="s">
        <v>385</v>
      </c>
      <c r="E151" s="24" t="s">
        <v>359</v>
      </c>
      <c r="F151" s="24" t="s">
        <v>43</v>
      </c>
      <c r="G151" s="89" t="s">
        <v>329</v>
      </c>
      <c r="H151" s="24" t="s">
        <v>330</v>
      </c>
      <c r="I151" s="24" t="s">
        <v>327</v>
      </c>
      <c r="J151" s="59" t="s">
        <v>37</v>
      </c>
      <c r="L151" s="60"/>
      <c r="M151" s="24"/>
      <c r="N151" s="22"/>
      <c r="O151" s="42"/>
    </row>
    <row r="152" spans="1:15" s="37" customFormat="1" ht="15.75" customHeight="1" x14ac:dyDescent="0.25">
      <c r="A152" s="37" t="s">
        <v>161</v>
      </c>
      <c r="B152" s="58" t="s">
        <v>158</v>
      </c>
      <c r="C152" s="24" t="s">
        <v>386</v>
      </c>
      <c r="D152" s="24" t="s">
        <v>387</v>
      </c>
      <c r="E152" s="93" t="s">
        <v>337</v>
      </c>
      <c r="F152" s="93" t="s">
        <v>30</v>
      </c>
      <c r="G152" s="89" t="s">
        <v>329</v>
      </c>
      <c r="H152" s="24" t="s">
        <v>330</v>
      </c>
      <c r="I152" s="24" t="s">
        <v>327</v>
      </c>
      <c r="J152" s="59" t="s">
        <v>113</v>
      </c>
      <c r="L152" s="60"/>
      <c r="M152" s="24"/>
      <c r="N152" s="22"/>
      <c r="O152" s="42"/>
    </row>
    <row r="153" spans="1:15" s="37" customFormat="1" ht="15.75" customHeight="1" x14ac:dyDescent="0.25">
      <c r="A153" s="37" t="s">
        <v>161</v>
      </c>
      <c r="B153" s="58" t="s">
        <v>162</v>
      </c>
      <c r="C153" s="24" t="s">
        <v>388</v>
      </c>
      <c r="D153" s="24" t="s">
        <v>389</v>
      </c>
      <c r="E153" s="24" t="s">
        <v>337</v>
      </c>
      <c r="F153" s="24" t="s">
        <v>30</v>
      </c>
      <c r="G153" s="89" t="s">
        <v>340</v>
      </c>
      <c r="H153" s="24" t="s">
        <v>341</v>
      </c>
      <c r="I153" s="24" t="s">
        <v>327</v>
      </c>
      <c r="J153" s="59" t="s">
        <v>37</v>
      </c>
      <c r="L153" s="60"/>
      <c r="M153" s="24"/>
      <c r="N153" s="22"/>
      <c r="O153" s="42"/>
    </row>
    <row r="154" spans="1:15" s="37" customFormat="1" ht="15.75" customHeight="1" x14ac:dyDescent="0.25">
      <c r="A154" s="37" t="s">
        <v>161</v>
      </c>
      <c r="B154" s="58" t="s">
        <v>165</v>
      </c>
      <c r="C154" s="24" t="s">
        <v>390</v>
      </c>
      <c r="D154" s="24" t="s">
        <v>391</v>
      </c>
      <c r="E154" s="24" t="s">
        <v>359</v>
      </c>
      <c r="F154" s="93" t="s">
        <v>43</v>
      </c>
      <c r="G154" s="95" t="s">
        <v>379</v>
      </c>
      <c r="H154" s="24" t="s">
        <v>319</v>
      </c>
      <c r="I154" s="24" t="s">
        <v>327</v>
      </c>
      <c r="J154" s="59" t="s">
        <v>37</v>
      </c>
      <c r="L154" s="60"/>
      <c r="M154" s="24"/>
      <c r="N154" s="22"/>
      <c r="O154" s="42"/>
    </row>
    <row r="155" spans="1:15" s="37" customFormat="1" ht="15.75" customHeight="1" x14ac:dyDescent="0.25">
      <c r="A155" s="37" t="s">
        <v>161</v>
      </c>
      <c r="B155" s="58" t="s">
        <v>171</v>
      </c>
      <c r="C155" s="24" t="s">
        <v>392</v>
      </c>
      <c r="D155" s="24" t="s">
        <v>393</v>
      </c>
      <c r="E155" s="24" t="s">
        <v>359</v>
      </c>
      <c r="F155" s="93" t="s">
        <v>38</v>
      </c>
      <c r="G155" s="89" t="s">
        <v>363</v>
      </c>
      <c r="H155" s="24" t="s">
        <v>364</v>
      </c>
      <c r="I155" s="24" t="s">
        <v>327</v>
      </c>
      <c r="J155" s="59" t="s">
        <v>37</v>
      </c>
      <c r="L155" s="60"/>
      <c r="M155" s="24"/>
      <c r="N155" s="22"/>
      <c r="O155" s="42"/>
    </row>
    <row r="156" spans="1:15" s="4" customFormat="1" ht="15.75" customHeight="1" x14ac:dyDescent="0.25">
      <c r="A156" s="37"/>
      <c r="B156" s="58"/>
      <c r="C156" s="24"/>
      <c r="D156" s="24"/>
      <c r="E156" s="24"/>
      <c r="F156" s="24"/>
      <c r="G156" s="24"/>
      <c r="H156" s="24"/>
      <c r="I156" s="24"/>
      <c r="J156" s="59"/>
      <c r="L156" s="81" t="s">
        <v>232</v>
      </c>
      <c r="M156" s="82">
        <v>105.5</v>
      </c>
      <c r="N156" s="83">
        <f>SUM(N121:N155)</f>
        <v>45870</v>
      </c>
      <c r="O156" s="80"/>
    </row>
    <row r="157" spans="1:15" s="4" customFormat="1" x14ac:dyDescent="0.25">
      <c r="B157" s="88"/>
      <c r="J157" s="25"/>
      <c r="L157" s="26"/>
      <c r="N157" s="27"/>
    </row>
    <row r="158" spans="1:15" s="4" customFormat="1" ht="18.75" x14ac:dyDescent="0.3">
      <c r="B158" s="36" t="s">
        <v>10</v>
      </c>
      <c r="G158" s="38"/>
      <c r="H158" s="38"/>
      <c r="I158" s="38"/>
      <c r="J158" s="39"/>
      <c r="L158" s="26"/>
      <c r="N158" s="27"/>
    </row>
    <row r="159" spans="1:15" s="4" customFormat="1" ht="63" x14ac:dyDescent="0.25">
      <c r="B159" s="43" t="s">
        <v>18</v>
      </c>
      <c r="C159" s="12" t="s">
        <v>19</v>
      </c>
      <c r="D159" s="12" t="s">
        <v>20</v>
      </c>
      <c r="E159" s="12" t="s">
        <v>21</v>
      </c>
      <c r="F159" s="12" t="s">
        <v>22</v>
      </c>
      <c r="G159" s="12" t="s">
        <v>23</v>
      </c>
      <c r="H159" s="12" t="s">
        <v>24</v>
      </c>
      <c r="I159" s="12" t="s">
        <v>25</v>
      </c>
      <c r="J159" s="44" t="s">
        <v>26</v>
      </c>
      <c r="L159" s="46" t="s">
        <v>27</v>
      </c>
      <c r="M159" s="47" t="s">
        <v>28</v>
      </c>
      <c r="N159" s="48" t="s">
        <v>29</v>
      </c>
    </row>
    <row r="160" spans="1:15" s="4" customFormat="1" ht="15.75" x14ac:dyDescent="0.25">
      <c r="B160" s="50" t="s">
        <v>30</v>
      </c>
      <c r="C160" s="51" t="s">
        <v>204</v>
      </c>
      <c r="D160" s="51" t="s">
        <v>394</v>
      </c>
      <c r="E160" s="24" t="s">
        <v>337</v>
      </c>
      <c r="F160" s="96" t="s">
        <v>38</v>
      </c>
      <c r="G160" s="51" t="s">
        <v>395</v>
      </c>
      <c r="H160" s="51" t="s">
        <v>299</v>
      </c>
      <c r="I160" s="51" t="s">
        <v>396</v>
      </c>
      <c r="J160" s="54" t="s">
        <v>37</v>
      </c>
      <c r="L160" s="81">
        <v>350</v>
      </c>
      <c r="M160" s="82">
        <v>4.5</v>
      </c>
      <c r="N160" s="83">
        <f>L160*M160</f>
        <v>1575</v>
      </c>
    </row>
    <row r="161" spans="1:15" s="4" customFormat="1" ht="15.75" x14ac:dyDescent="0.25">
      <c r="B161" s="50" t="s">
        <v>38</v>
      </c>
      <c r="C161" s="24" t="s">
        <v>87</v>
      </c>
      <c r="D161" s="24" t="s">
        <v>397</v>
      </c>
      <c r="E161" s="24" t="s">
        <v>337</v>
      </c>
      <c r="F161" s="96" t="s">
        <v>38</v>
      </c>
      <c r="G161" s="51" t="s">
        <v>395</v>
      </c>
      <c r="H161" s="51" t="s">
        <v>299</v>
      </c>
      <c r="I161" s="51" t="s">
        <v>396</v>
      </c>
      <c r="J161" s="59" t="s">
        <v>113</v>
      </c>
      <c r="L161" s="81">
        <v>500</v>
      </c>
      <c r="M161" s="82">
        <v>4.5</v>
      </c>
      <c r="N161" s="83">
        <f t="shared" ref="N161:N169" si="5">L161*M161</f>
        <v>2250</v>
      </c>
    </row>
    <row r="162" spans="1:15" s="4" customFormat="1" ht="15.75" x14ac:dyDescent="0.25">
      <c r="B162" s="50" t="s">
        <v>43</v>
      </c>
      <c r="C162" s="24" t="s">
        <v>398</v>
      </c>
      <c r="D162" s="24" t="s">
        <v>399</v>
      </c>
      <c r="E162" s="24" t="s">
        <v>337</v>
      </c>
      <c r="F162" s="96" t="s">
        <v>30</v>
      </c>
      <c r="G162" s="24" t="s">
        <v>400</v>
      </c>
      <c r="H162" s="51" t="s">
        <v>401</v>
      </c>
      <c r="I162" s="51" t="s">
        <v>396</v>
      </c>
      <c r="J162" s="59" t="s">
        <v>37</v>
      </c>
      <c r="L162" s="60">
        <v>490</v>
      </c>
      <c r="M162" s="82">
        <v>4.5</v>
      </c>
      <c r="N162" s="83">
        <f t="shared" si="5"/>
        <v>2205</v>
      </c>
    </row>
    <row r="163" spans="1:15" s="4" customFormat="1" ht="15.75" x14ac:dyDescent="0.25">
      <c r="B163" s="50" t="s">
        <v>48</v>
      </c>
      <c r="C163" s="24" t="s">
        <v>205</v>
      </c>
      <c r="D163" s="24" t="s">
        <v>402</v>
      </c>
      <c r="E163" s="24" t="s">
        <v>337</v>
      </c>
      <c r="F163" s="96" t="s">
        <v>30</v>
      </c>
      <c r="G163" s="24" t="s">
        <v>400</v>
      </c>
      <c r="H163" s="51" t="s">
        <v>401</v>
      </c>
      <c r="I163" s="51" t="s">
        <v>396</v>
      </c>
      <c r="J163" s="59" t="s">
        <v>37</v>
      </c>
      <c r="L163" s="60">
        <v>490</v>
      </c>
      <c r="M163" s="82">
        <v>4.5</v>
      </c>
      <c r="N163" s="83">
        <f t="shared" si="5"/>
        <v>2205</v>
      </c>
    </row>
    <row r="164" spans="1:15" s="4" customFormat="1" ht="15.75" x14ac:dyDescent="0.25">
      <c r="B164" s="50" t="s">
        <v>53</v>
      </c>
      <c r="C164" s="24" t="s">
        <v>403</v>
      </c>
      <c r="D164" s="24" t="s">
        <v>207</v>
      </c>
      <c r="E164" s="24" t="s">
        <v>337</v>
      </c>
      <c r="F164" s="96" t="s">
        <v>30</v>
      </c>
      <c r="G164" s="24" t="s">
        <v>400</v>
      </c>
      <c r="H164" s="51" t="s">
        <v>401</v>
      </c>
      <c r="I164" s="51" t="s">
        <v>396</v>
      </c>
      <c r="J164" s="59" t="s">
        <v>37</v>
      </c>
      <c r="L164" s="60">
        <v>490</v>
      </c>
      <c r="M164" s="82">
        <v>4.5</v>
      </c>
      <c r="N164" s="83">
        <f t="shared" si="5"/>
        <v>2205</v>
      </c>
    </row>
    <row r="165" spans="1:15" s="4" customFormat="1" ht="15.75" x14ac:dyDescent="0.25">
      <c r="B165" s="50" t="s">
        <v>60</v>
      </c>
      <c r="C165" s="24" t="s">
        <v>404</v>
      </c>
      <c r="D165" s="24" t="s">
        <v>405</v>
      </c>
      <c r="E165" s="24" t="s">
        <v>337</v>
      </c>
      <c r="F165" s="96" t="s">
        <v>38</v>
      </c>
      <c r="G165" s="51" t="s">
        <v>395</v>
      </c>
      <c r="H165" s="51" t="s">
        <v>299</v>
      </c>
      <c r="I165" s="51" t="s">
        <v>396</v>
      </c>
      <c r="J165" s="59" t="s">
        <v>37</v>
      </c>
      <c r="L165" s="60">
        <v>350</v>
      </c>
      <c r="M165" s="82">
        <v>4.5</v>
      </c>
      <c r="N165" s="83">
        <f t="shared" si="5"/>
        <v>1575</v>
      </c>
    </row>
    <row r="166" spans="1:15" s="4" customFormat="1" ht="15.75" x14ac:dyDescent="0.25">
      <c r="B166" s="50" t="s">
        <v>66</v>
      </c>
      <c r="C166" s="24" t="s">
        <v>225</v>
      </c>
      <c r="D166" s="24" t="s">
        <v>406</v>
      </c>
      <c r="E166" s="24" t="s">
        <v>337</v>
      </c>
      <c r="F166" s="96" t="s">
        <v>38</v>
      </c>
      <c r="G166" s="51" t="s">
        <v>395</v>
      </c>
      <c r="H166" s="51" t="s">
        <v>299</v>
      </c>
      <c r="I166" s="51" t="s">
        <v>396</v>
      </c>
      <c r="J166" s="59" t="s">
        <v>37</v>
      </c>
      <c r="L166" s="60">
        <v>350</v>
      </c>
      <c r="M166" s="82">
        <v>4.5</v>
      </c>
      <c r="N166" s="83">
        <f t="shared" si="5"/>
        <v>1575</v>
      </c>
    </row>
    <row r="167" spans="1:15" s="4" customFormat="1" ht="15.75" x14ac:dyDescent="0.25">
      <c r="B167" s="50" t="s">
        <v>69</v>
      </c>
      <c r="C167" s="24" t="s">
        <v>407</v>
      </c>
      <c r="D167" s="24" t="s">
        <v>408</v>
      </c>
      <c r="E167" s="24" t="s">
        <v>359</v>
      </c>
      <c r="F167" s="96" t="s">
        <v>38</v>
      </c>
      <c r="G167" s="24" t="s">
        <v>400</v>
      </c>
      <c r="H167" s="51" t="s">
        <v>401</v>
      </c>
      <c r="I167" s="51" t="s">
        <v>409</v>
      </c>
      <c r="J167" s="59" t="s">
        <v>113</v>
      </c>
      <c r="L167" s="60">
        <f>490+150</f>
        <v>640</v>
      </c>
      <c r="M167" s="82">
        <v>4.5</v>
      </c>
      <c r="N167" s="83">
        <f t="shared" si="5"/>
        <v>2880</v>
      </c>
    </row>
    <row r="168" spans="1:15" s="4" customFormat="1" ht="15.75" x14ac:dyDescent="0.25">
      <c r="B168" s="50" t="s">
        <v>75</v>
      </c>
      <c r="C168" s="24" t="s">
        <v>410</v>
      </c>
      <c r="D168" s="24" t="s">
        <v>411</v>
      </c>
      <c r="E168" s="24" t="s">
        <v>337</v>
      </c>
      <c r="F168" s="96" t="s">
        <v>30</v>
      </c>
      <c r="G168" s="24" t="s">
        <v>412</v>
      </c>
      <c r="H168" s="24" t="s">
        <v>319</v>
      </c>
      <c r="I168" s="51" t="s">
        <v>409</v>
      </c>
      <c r="J168" s="59" t="s">
        <v>113</v>
      </c>
      <c r="L168" s="81">
        <f>350+150</f>
        <v>500</v>
      </c>
      <c r="M168" s="82">
        <v>4.5</v>
      </c>
      <c r="N168" s="83">
        <f t="shared" si="5"/>
        <v>2250</v>
      </c>
    </row>
    <row r="169" spans="1:15" s="4" customFormat="1" ht="16.5" thickBot="1" x14ac:dyDescent="0.3">
      <c r="B169" s="97" t="s">
        <v>79</v>
      </c>
      <c r="C169" s="72" t="s">
        <v>413</v>
      </c>
      <c r="D169" s="72" t="s">
        <v>414</v>
      </c>
      <c r="E169" s="72" t="s">
        <v>337</v>
      </c>
      <c r="F169" s="98" t="s">
        <v>30</v>
      </c>
      <c r="G169" s="72" t="s">
        <v>412</v>
      </c>
      <c r="H169" s="72" t="s">
        <v>319</v>
      </c>
      <c r="I169" s="99" t="s">
        <v>409</v>
      </c>
      <c r="J169" s="74" t="s">
        <v>37</v>
      </c>
      <c r="L169" s="81">
        <v>350</v>
      </c>
      <c r="M169" s="82">
        <v>4.5</v>
      </c>
      <c r="N169" s="83">
        <f t="shared" si="5"/>
        <v>1575</v>
      </c>
    </row>
    <row r="170" spans="1:15" s="4" customFormat="1" ht="16.5" thickTop="1" x14ac:dyDescent="0.25">
      <c r="A170" s="37" t="s">
        <v>161</v>
      </c>
      <c r="B170" s="100" t="s">
        <v>81</v>
      </c>
      <c r="C170" s="68" t="s">
        <v>44</v>
      </c>
      <c r="D170" s="68" t="s">
        <v>414</v>
      </c>
      <c r="E170" s="68" t="s">
        <v>337</v>
      </c>
      <c r="F170" s="101" t="s">
        <v>30</v>
      </c>
      <c r="G170" s="68" t="s">
        <v>412</v>
      </c>
      <c r="H170" s="68" t="s">
        <v>319</v>
      </c>
      <c r="I170" s="102" t="s">
        <v>409</v>
      </c>
      <c r="J170" s="70" t="s">
        <v>113</v>
      </c>
      <c r="L170" s="81"/>
      <c r="M170" s="82"/>
      <c r="N170" s="83"/>
    </row>
    <row r="171" spans="1:15" s="4" customFormat="1" ht="15.75" x14ac:dyDescent="0.25">
      <c r="A171" s="37" t="s">
        <v>161</v>
      </c>
      <c r="B171" s="50" t="s">
        <v>86</v>
      </c>
      <c r="C171" s="24" t="s">
        <v>230</v>
      </c>
      <c r="D171" s="24" t="s">
        <v>415</v>
      </c>
      <c r="E171" s="24" t="s">
        <v>337</v>
      </c>
      <c r="F171" s="96" t="s">
        <v>30</v>
      </c>
      <c r="G171" s="24" t="s">
        <v>416</v>
      </c>
      <c r="H171" s="24" t="s">
        <v>330</v>
      </c>
      <c r="I171" s="51" t="s">
        <v>409</v>
      </c>
      <c r="J171" s="59" t="s">
        <v>37</v>
      </c>
      <c r="L171" s="81"/>
      <c r="M171" s="82"/>
      <c r="N171" s="83"/>
    </row>
    <row r="172" spans="1:15" s="4" customFormat="1" ht="15.75" x14ac:dyDescent="0.25">
      <c r="A172" s="37" t="s">
        <v>161</v>
      </c>
      <c r="B172" s="50" t="s">
        <v>90</v>
      </c>
      <c r="C172" s="24" t="s">
        <v>417</v>
      </c>
      <c r="D172" s="24" t="s">
        <v>418</v>
      </c>
      <c r="E172" s="24" t="s">
        <v>359</v>
      </c>
      <c r="F172" s="96" t="s">
        <v>43</v>
      </c>
      <c r="G172" s="24" t="s">
        <v>419</v>
      </c>
      <c r="H172" s="24" t="s">
        <v>326</v>
      </c>
      <c r="I172" s="51" t="s">
        <v>396</v>
      </c>
      <c r="J172" s="59" t="s">
        <v>37</v>
      </c>
      <c r="L172" s="81"/>
      <c r="M172" s="82"/>
      <c r="N172" s="83"/>
    </row>
    <row r="173" spans="1:15" s="4" customFormat="1" ht="15.75" x14ac:dyDescent="0.25">
      <c r="B173" s="58"/>
      <c r="C173" s="24"/>
      <c r="D173" s="24"/>
      <c r="E173" s="24"/>
      <c r="F173" s="24"/>
      <c r="G173" s="24"/>
      <c r="H173" s="24"/>
      <c r="I173" s="24"/>
      <c r="J173" s="59"/>
      <c r="L173" s="81"/>
      <c r="M173" s="82">
        <v>45</v>
      </c>
      <c r="N173" s="83">
        <f>SUM(N160:N172)</f>
        <v>20295</v>
      </c>
      <c r="O173" s="80">
        <f>N173/M173</f>
        <v>451</v>
      </c>
    </row>
    <row r="174" spans="1:15" s="4" customFormat="1" x14ac:dyDescent="0.25">
      <c r="B174" s="88"/>
      <c r="J174" s="25"/>
      <c r="L174" s="26"/>
      <c r="N174" s="27"/>
      <c r="O174" s="80"/>
    </row>
    <row r="175" spans="1:15" s="4" customFormat="1" ht="18.75" x14ac:dyDescent="0.3">
      <c r="B175" s="36" t="s">
        <v>11</v>
      </c>
      <c r="C175" s="103"/>
      <c r="J175" s="25"/>
      <c r="L175" s="26"/>
      <c r="N175" s="27"/>
      <c r="O175" s="80"/>
    </row>
    <row r="176" spans="1:15" s="4" customFormat="1" ht="63" x14ac:dyDescent="0.25">
      <c r="B176" s="43" t="s">
        <v>18</v>
      </c>
      <c r="C176" s="12" t="s">
        <v>19</v>
      </c>
      <c r="D176" s="12" t="s">
        <v>20</v>
      </c>
      <c r="E176" s="12" t="s">
        <v>21</v>
      </c>
      <c r="F176" s="12" t="s">
        <v>22</v>
      </c>
      <c r="G176" s="12" t="s">
        <v>23</v>
      </c>
      <c r="H176" s="12" t="s">
        <v>24</v>
      </c>
      <c r="I176" s="12" t="s">
        <v>25</v>
      </c>
      <c r="J176" s="44" t="s">
        <v>26</v>
      </c>
      <c r="L176" s="46" t="s">
        <v>27</v>
      </c>
      <c r="M176" s="47" t="s">
        <v>28</v>
      </c>
      <c r="N176" s="48" t="s">
        <v>29</v>
      </c>
      <c r="O176" s="80"/>
    </row>
    <row r="177" spans="2:15" s="38" customFormat="1" ht="15.75" x14ac:dyDescent="0.25">
      <c r="B177" s="104" t="s">
        <v>30</v>
      </c>
      <c r="C177" s="51" t="s">
        <v>420</v>
      </c>
      <c r="D177" s="51" t="s">
        <v>421</v>
      </c>
      <c r="E177" s="58" t="s">
        <v>337</v>
      </c>
      <c r="F177" s="53" t="s">
        <v>38</v>
      </c>
      <c r="G177" s="51" t="s">
        <v>422</v>
      </c>
      <c r="H177" s="51" t="s">
        <v>361</v>
      </c>
      <c r="I177" s="51" t="s">
        <v>423</v>
      </c>
      <c r="J177" s="59" t="s">
        <v>239</v>
      </c>
      <c r="L177" s="55">
        <v>420</v>
      </c>
      <c r="M177" s="51">
        <v>4.5</v>
      </c>
      <c r="N177" s="56">
        <f>L177*M177</f>
        <v>1890</v>
      </c>
      <c r="O177" s="57"/>
    </row>
    <row r="178" spans="2:15" s="37" customFormat="1" ht="15.75" x14ac:dyDescent="0.25">
      <c r="B178" s="104" t="s">
        <v>38</v>
      </c>
      <c r="C178" s="24" t="s">
        <v>424</v>
      </c>
      <c r="D178" s="24" t="s">
        <v>425</v>
      </c>
      <c r="E178" s="58" t="s">
        <v>337</v>
      </c>
      <c r="F178" s="53" t="s">
        <v>38</v>
      </c>
      <c r="G178" s="51" t="s">
        <v>422</v>
      </c>
      <c r="H178" s="51" t="s">
        <v>361</v>
      </c>
      <c r="I178" s="51" t="s">
        <v>423</v>
      </c>
      <c r="J178" s="59" t="s">
        <v>239</v>
      </c>
      <c r="L178" s="55">
        <v>420</v>
      </c>
      <c r="M178" s="51">
        <v>4.5</v>
      </c>
      <c r="N178" s="56">
        <f t="shared" ref="N178:N195" si="6">L178*M178</f>
        <v>1890</v>
      </c>
      <c r="O178" s="42"/>
    </row>
    <row r="179" spans="2:15" s="37" customFormat="1" ht="15.75" x14ac:dyDescent="0.25">
      <c r="B179" s="104" t="s">
        <v>43</v>
      </c>
      <c r="C179" s="76" t="s">
        <v>426</v>
      </c>
      <c r="D179" s="76" t="s">
        <v>427</v>
      </c>
      <c r="E179" s="77" t="s">
        <v>359</v>
      </c>
      <c r="F179" s="105" t="s">
        <v>38</v>
      </c>
      <c r="G179" s="51" t="s">
        <v>168</v>
      </c>
      <c r="H179" s="24" t="s">
        <v>326</v>
      </c>
      <c r="I179" s="24" t="s">
        <v>396</v>
      </c>
      <c r="J179" s="59" t="s">
        <v>239</v>
      </c>
      <c r="K179" s="38"/>
      <c r="L179" s="60">
        <v>490</v>
      </c>
      <c r="M179" s="51">
        <v>4.5</v>
      </c>
      <c r="N179" s="56">
        <f t="shared" si="6"/>
        <v>2205</v>
      </c>
      <c r="O179" s="42"/>
    </row>
    <row r="180" spans="2:15" s="37" customFormat="1" ht="15.75" x14ac:dyDescent="0.25">
      <c r="B180" s="104" t="s">
        <v>48</v>
      </c>
      <c r="C180" s="24" t="s">
        <v>428</v>
      </c>
      <c r="D180" s="24" t="s">
        <v>429</v>
      </c>
      <c r="E180" s="58" t="s">
        <v>337</v>
      </c>
      <c r="F180" s="53" t="s">
        <v>30</v>
      </c>
      <c r="G180" s="24" t="s">
        <v>430</v>
      </c>
      <c r="H180" s="24" t="s">
        <v>326</v>
      </c>
      <c r="I180" s="24" t="s">
        <v>423</v>
      </c>
      <c r="J180" s="59" t="s">
        <v>239</v>
      </c>
      <c r="K180" s="38"/>
      <c r="L180" s="60">
        <v>490</v>
      </c>
      <c r="M180" s="51">
        <v>4.5</v>
      </c>
      <c r="N180" s="56">
        <f t="shared" si="6"/>
        <v>2205</v>
      </c>
      <c r="O180" s="42"/>
    </row>
    <row r="181" spans="2:15" s="37" customFormat="1" ht="15.75" x14ac:dyDescent="0.25">
      <c r="B181" s="104" t="s">
        <v>53</v>
      </c>
      <c r="C181" s="24" t="s">
        <v>322</v>
      </c>
      <c r="D181" s="24" t="s">
        <v>431</v>
      </c>
      <c r="E181" s="58" t="s">
        <v>337</v>
      </c>
      <c r="F181" s="58" t="s">
        <v>38</v>
      </c>
      <c r="G181" s="24" t="s">
        <v>432</v>
      </c>
      <c r="H181" s="24" t="s">
        <v>433</v>
      </c>
      <c r="I181" s="24" t="s">
        <v>434</v>
      </c>
      <c r="J181" s="59" t="s">
        <v>239</v>
      </c>
      <c r="K181" s="38"/>
      <c r="L181" s="55">
        <v>420</v>
      </c>
      <c r="M181" s="51">
        <v>4.5</v>
      </c>
      <c r="N181" s="56">
        <f t="shared" si="6"/>
        <v>1890</v>
      </c>
      <c r="O181" s="42"/>
    </row>
    <row r="182" spans="2:15" s="37" customFormat="1" ht="15.75" x14ac:dyDescent="0.25">
      <c r="B182" s="104" t="s">
        <v>60</v>
      </c>
      <c r="C182" s="24" t="s">
        <v>305</v>
      </c>
      <c r="D182" s="24" t="s">
        <v>435</v>
      </c>
      <c r="E182" s="58" t="s">
        <v>337</v>
      </c>
      <c r="F182" s="53" t="s">
        <v>38</v>
      </c>
      <c r="G182" s="51" t="s">
        <v>422</v>
      </c>
      <c r="H182" s="51" t="s">
        <v>361</v>
      </c>
      <c r="I182" s="51" t="s">
        <v>423</v>
      </c>
      <c r="J182" s="59" t="s">
        <v>239</v>
      </c>
      <c r="K182" s="38"/>
      <c r="L182" s="55">
        <v>420</v>
      </c>
      <c r="M182" s="51">
        <v>4.5</v>
      </c>
      <c r="N182" s="56">
        <f t="shared" si="6"/>
        <v>1890</v>
      </c>
      <c r="O182" s="42"/>
    </row>
    <row r="183" spans="2:15" s="37" customFormat="1" ht="15.75" x14ac:dyDescent="0.25">
      <c r="B183" s="104" t="s">
        <v>66</v>
      </c>
      <c r="C183" s="24" t="s">
        <v>284</v>
      </c>
      <c r="D183" s="24" t="s">
        <v>436</v>
      </c>
      <c r="E183" s="58" t="s">
        <v>337</v>
      </c>
      <c r="F183" s="58" t="s">
        <v>38</v>
      </c>
      <c r="G183" s="24" t="s">
        <v>437</v>
      </c>
      <c r="H183" s="4" t="s">
        <v>157</v>
      </c>
      <c r="I183" s="24" t="s">
        <v>434</v>
      </c>
      <c r="J183" s="59" t="s">
        <v>113</v>
      </c>
      <c r="K183" s="38"/>
      <c r="L183" s="60">
        <f>420+150</f>
        <v>570</v>
      </c>
      <c r="M183" s="51">
        <v>4.5</v>
      </c>
      <c r="N183" s="56">
        <f t="shared" si="6"/>
        <v>2565</v>
      </c>
      <c r="O183" s="42"/>
    </row>
    <row r="184" spans="2:15" s="37" customFormat="1" ht="15.75" x14ac:dyDescent="0.25">
      <c r="B184" s="104" t="s">
        <v>69</v>
      </c>
      <c r="C184" s="24" t="s">
        <v>194</v>
      </c>
      <c r="D184" s="24" t="s">
        <v>438</v>
      </c>
      <c r="E184" s="58" t="s">
        <v>337</v>
      </c>
      <c r="F184" s="58" t="s">
        <v>38</v>
      </c>
      <c r="G184" s="24" t="s">
        <v>416</v>
      </c>
      <c r="H184" s="24" t="s">
        <v>330</v>
      </c>
      <c r="I184" s="24" t="s">
        <v>439</v>
      </c>
      <c r="J184" s="59" t="s">
        <v>239</v>
      </c>
      <c r="K184" s="38"/>
      <c r="L184" s="55">
        <v>420</v>
      </c>
      <c r="M184" s="51">
        <v>4.5</v>
      </c>
      <c r="N184" s="56">
        <f t="shared" si="6"/>
        <v>1890</v>
      </c>
      <c r="O184" s="42"/>
    </row>
    <row r="185" spans="2:15" s="37" customFormat="1" ht="15.75" x14ac:dyDescent="0.25">
      <c r="B185" s="104" t="s">
        <v>75</v>
      </c>
      <c r="C185" s="24" t="s">
        <v>440</v>
      </c>
      <c r="D185" s="24" t="s">
        <v>441</v>
      </c>
      <c r="E185" s="58" t="s">
        <v>359</v>
      </c>
      <c r="F185" s="58" t="s">
        <v>43</v>
      </c>
      <c r="G185" s="24" t="s">
        <v>442</v>
      </c>
      <c r="H185" s="24" t="s">
        <v>326</v>
      </c>
      <c r="I185" s="24" t="s">
        <v>434</v>
      </c>
      <c r="J185" s="59" t="s">
        <v>239</v>
      </c>
      <c r="K185" s="38"/>
      <c r="L185" s="60">
        <v>490</v>
      </c>
      <c r="M185" s="51">
        <v>4.5</v>
      </c>
      <c r="N185" s="56">
        <f t="shared" si="6"/>
        <v>2205</v>
      </c>
      <c r="O185" s="42"/>
    </row>
    <row r="186" spans="2:15" s="37" customFormat="1" ht="15.75" x14ac:dyDescent="0.25">
      <c r="B186" s="104" t="s">
        <v>79</v>
      </c>
      <c r="C186" s="24" t="s">
        <v>70</v>
      </c>
      <c r="D186" s="24" t="s">
        <v>443</v>
      </c>
      <c r="E186" s="58" t="s">
        <v>337</v>
      </c>
      <c r="F186" s="53" t="s">
        <v>38</v>
      </c>
      <c r="G186" s="51" t="s">
        <v>422</v>
      </c>
      <c r="H186" s="51" t="s">
        <v>361</v>
      </c>
      <c r="I186" s="51" t="s">
        <v>409</v>
      </c>
      <c r="J186" s="59" t="s">
        <v>239</v>
      </c>
      <c r="L186" s="55">
        <v>420</v>
      </c>
      <c r="M186" s="51">
        <v>4.5</v>
      </c>
      <c r="N186" s="56">
        <f t="shared" si="6"/>
        <v>1890</v>
      </c>
      <c r="O186" s="42"/>
    </row>
    <row r="187" spans="2:15" s="37" customFormat="1" ht="15.75" x14ac:dyDescent="0.25">
      <c r="B187" s="104" t="s">
        <v>81</v>
      </c>
      <c r="C187" s="24" t="s">
        <v>444</v>
      </c>
      <c r="D187" s="24" t="s">
        <v>445</v>
      </c>
      <c r="E187" s="58" t="s">
        <v>337</v>
      </c>
      <c r="F187" s="58" t="s">
        <v>30</v>
      </c>
      <c r="G187" s="24" t="s">
        <v>430</v>
      </c>
      <c r="H187" s="24" t="s">
        <v>326</v>
      </c>
      <c r="I187" s="24" t="s">
        <v>423</v>
      </c>
      <c r="J187" s="59" t="s">
        <v>239</v>
      </c>
      <c r="L187" s="60">
        <v>490</v>
      </c>
      <c r="M187" s="51">
        <v>4.5</v>
      </c>
      <c r="N187" s="56">
        <f t="shared" si="6"/>
        <v>2205</v>
      </c>
      <c r="O187" s="42"/>
    </row>
    <row r="188" spans="2:15" s="37" customFormat="1" ht="15.75" x14ac:dyDescent="0.25">
      <c r="B188" s="104" t="s">
        <v>86</v>
      </c>
      <c r="C188" s="24" t="s">
        <v>424</v>
      </c>
      <c r="D188" s="24" t="s">
        <v>446</v>
      </c>
      <c r="E188" s="58" t="s">
        <v>337</v>
      </c>
      <c r="F188" s="53" t="s">
        <v>38</v>
      </c>
      <c r="G188" s="24" t="s">
        <v>430</v>
      </c>
      <c r="H188" s="24" t="s">
        <v>326</v>
      </c>
      <c r="I188" s="51" t="s">
        <v>423</v>
      </c>
      <c r="J188" s="59" t="s">
        <v>239</v>
      </c>
      <c r="L188" s="60">
        <v>490</v>
      </c>
      <c r="M188" s="51">
        <v>4.5</v>
      </c>
      <c r="N188" s="56">
        <f t="shared" si="6"/>
        <v>2205</v>
      </c>
      <c r="O188" s="42"/>
    </row>
    <row r="189" spans="2:15" s="37" customFormat="1" ht="15.75" x14ac:dyDescent="0.25">
      <c r="B189" s="104" t="s">
        <v>90</v>
      </c>
      <c r="C189" s="24" t="s">
        <v>70</v>
      </c>
      <c r="D189" s="24" t="s">
        <v>447</v>
      </c>
      <c r="E189" s="58" t="s">
        <v>359</v>
      </c>
      <c r="F189" s="58" t="s">
        <v>43</v>
      </c>
      <c r="G189" s="24" t="s">
        <v>416</v>
      </c>
      <c r="H189" s="24" t="s">
        <v>330</v>
      </c>
      <c r="I189" s="24" t="s">
        <v>396</v>
      </c>
      <c r="J189" s="59" t="s">
        <v>239</v>
      </c>
      <c r="L189" s="60">
        <v>490</v>
      </c>
      <c r="M189" s="51">
        <v>4.5</v>
      </c>
      <c r="N189" s="56">
        <f t="shared" si="6"/>
        <v>2205</v>
      </c>
      <c r="O189" s="42"/>
    </row>
    <row r="190" spans="2:15" s="37" customFormat="1" ht="15.75" x14ac:dyDescent="0.25">
      <c r="B190" s="104" t="s">
        <v>95</v>
      </c>
      <c r="C190" s="24" t="s">
        <v>448</v>
      </c>
      <c r="D190" s="24" t="s">
        <v>449</v>
      </c>
      <c r="E190" s="58" t="s">
        <v>337</v>
      </c>
      <c r="F190" s="58" t="s">
        <v>30</v>
      </c>
      <c r="G190" s="24" t="s">
        <v>437</v>
      </c>
      <c r="H190" s="4" t="s">
        <v>157</v>
      </c>
      <c r="I190" s="24" t="s">
        <v>396</v>
      </c>
      <c r="J190" s="59" t="s">
        <v>239</v>
      </c>
      <c r="L190" s="55">
        <v>420</v>
      </c>
      <c r="M190" s="51">
        <v>4.5</v>
      </c>
      <c r="N190" s="56">
        <f t="shared" si="6"/>
        <v>1890</v>
      </c>
      <c r="O190" s="42"/>
    </row>
    <row r="191" spans="2:15" s="37" customFormat="1" ht="15.75" x14ac:dyDescent="0.25">
      <c r="B191" s="104" t="s">
        <v>98</v>
      </c>
      <c r="C191" s="24" t="s">
        <v>377</v>
      </c>
      <c r="D191" s="24" t="s">
        <v>450</v>
      </c>
      <c r="E191" s="58" t="s">
        <v>337</v>
      </c>
      <c r="F191" s="53" t="s">
        <v>30</v>
      </c>
      <c r="G191" s="24" t="s">
        <v>430</v>
      </c>
      <c r="H191" s="24" t="s">
        <v>326</v>
      </c>
      <c r="I191" s="24" t="s">
        <v>423</v>
      </c>
      <c r="J191" s="59" t="s">
        <v>239</v>
      </c>
      <c r="L191" s="60">
        <v>490</v>
      </c>
      <c r="M191" s="51">
        <v>4.5</v>
      </c>
      <c r="N191" s="56">
        <f t="shared" si="6"/>
        <v>2205</v>
      </c>
      <c r="O191" s="42"/>
    </row>
    <row r="192" spans="2:15" s="37" customFormat="1" ht="15.75" x14ac:dyDescent="0.25">
      <c r="B192" s="104" t="s">
        <v>103</v>
      </c>
      <c r="C192" s="24" t="s">
        <v>252</v>
      </c>
      <c r="D192" s="24" t="s">
        <v>451</v>
      </c>
      <c r="E192" s="58" t="s">
        <v>337</v>
      </c>
      <c r="F192" s="58" t="s">
        <v>30</v>
      </c>
      <c r="G192" s="24" t="s">
        <v>437</v>
      </c>
      <c r="H192" s="4" t="s">
        <v>157</v>
      </c>
      <c r="I192" s="24" t="s">
        <v>434</v>
      </c>
      <c r="J192" s="59" t="s">
        <v>239</v>
      </c>
      <c r="L192" s="55">
        <v>420</v>
      </c>
      <c r="M192" s="51">
        <v>4.5</v>
      </c>
      <c r="N192" s="56">
        <f t="shared" si="6"/>
        <v>1890</v>
      </c>
      <c r="O192" s="42"/>
    </row>
    <row r="193" spans="1:15" s="37" customFormat="1" ht="15.75" x14ac:dyDescent="0.25">
      <c r="B193" s="104" t="s">
        <v>107</v>
      </c>
      <c r="C193" s="24" t="s">
        <v>141</v>
      </c>
      <c r="D193" s="24" t="s">
        <v>452</v>
      </c>
      <c r="E193" s="58" t="s">
        <v>337</v>
      </c>
      <c r="F193" s="58" t="s">
        <v>38</v>
      </c>
      <c r="G193" s="24" t="s">
        <v>453</v>
      </c>
      <c r="H193" s="24" t="s">
        <v>326</v>
      </c>
      <c r="I193" s="24" t="s">
        <v>396</v>
      </c>
      <c r="J193" s="59" t="s">
        <v>239</v>
      </c>
      <c r="L193" s="60">
        <v>490</v>
      </c>
      <c r="M193" s="51">
        <v>4.5</v>
      </c>
      <c r="N193" s="56">
        <f t="shared" si="6"/>
        <v>2205</v>
      </c>
      <c r="O193" s="42"/>
    </row>
    <row r="194" spans="1:15" s="37" customFormat="1" ht="15.75" x14ac:dyDescent="0.25">
      <c r="B194" s="104" t="s">
        <v>110</v>
      </c>
      <c r="C194" s="24" t="s">
        <v>186</v>
      </c>
      <c r="D194" s="24" t="s">
        <v>454</v>
      </c>
      <c r="E194" s="58" t="s">
        <v>359</v>
      </c>
      <c r="F194" s="58" t="s">
        <v>43</v>
      </c>
      <c r="G194" s="24" t="s">
        <v>442</v>
      </c>
      <c r="H194" s="24" t="s">
        <v>326</v>
      </c>
      <c r="I194" s="24" t="s">
        <v>434</v>
      </c>
      <c r="J194" s="59" t="s">
        <v>239</v>
      </c>
      <c r="L194" s="60">
        <v>490</v>
      </c>
      <c r="M194" s="51">
        <v>4.5</v>
      </c>
      <c r="N194" s="56">
        <f t="shared" si="6"/>
        <v>2205</v>
      </c>
      <c r="O194" s="42"/>
    </row>
    <row r="195" spans="1:15" s="37" customFormat="1" ht="16.5" thickBot="1" x14ac:dyDescent="0.3">
      <c r="B195" s="106" t="s">
        <v>114</v>
      </c>
      <c r="C195" s="72" t="s">
        <v>225</v>
      </c>
      <c r="D195" s="72" t="s">
        <v>455</v>
      </c>
      <c r="E195" s="73" t="s">
        <v>337</v>
      </c>
      <c r="F195" s="73" t="s">
        <v>38</v>
      </c>
      <c r="G195" s="72" t="s">
        <v>432</v>
      </c>
      <c r="H195" s="24" t="s">
        <v>433</v>
      </c>
      <c r="I195" s="72" t="s">
        <v>434</v>
      </c>
      <c r="J195" s="74" t="s">
        <v>239</v>
      </c>
      <c r="L195" s="55">
        <v>420</v>
      </c>
      <c r="M195" s="51">
        <v>4.5</v>
      </c>
      <c r="N195" s="56">
        <f t="shared" si="6"/>
        <v>1890</v>
      </c>
      <c r="O195" s="42"/>
    </row>
    <row r="196" spans="1:15" s="37" customFormat="1" ht="16.5" thickTop="1" x14ac:dyDescent="0.25">
      <c r="A196" s="37" t="s">
        <v>161</v>
      </c>
      <c r="B196" s="107" t="s">
        <v>119</v>
      </c>
      <c r="C196" s="108" t="s">
        <v>456</v>
      </c>
      <c r="D196" s="108" t="s">
        <v>457</v>
      </c>
      <c r="E196" s="109" t="s">
        <v>337</v>
      </c>
      <c r="F196" s="109" t="s">
        <v>30</v>
      </c>
      <c r="G196" s="108" t="s">
        <v>430</v>
      </c>
      <c r="H196" s="108" t="s">
        <v>326</v>
      </c>
      <c r="I196" s="108" t="s">
        <v>423</v>
      </c>
      <c r="J196" s="110" t="s">
        <v>239</v>
      </c>
      <c r="K196" s="37" t="s">
        <v>170</v>
      </c>
      <c r="L196" s="60"/>
      <c r="M196" s="24"/>
      <c r="N196" s="22"/>
      <c r="O196" s="42"/>
    </row>
    <row r="197" spans="1:15" s="37" customFormat="1" ht="15.75" x14ac:dyDescent="0.25">
      <c r="A197" s="37" t="s">
        <v>161</v>
      </c>
      <c r="B197" s="111" t="s">
        <v>122</v>
      </c>
      <c r="C197" s="112" t="s">
        <v>424</v>
      </c>
      <c r="D197" s="112" t="s">
        <v>458</v>
      </c>
      <c r="E197" s="113" t="s">
        <v>337</v>
      </c>
      <c r="F197" s="113" t="s">
        <v>30</v>
      </c>
      <c r="G197" s="114" t="s">
        <v>430</v>
      </c>
      <c r="H197" s="114" t="s">
        <v>326</v>
      </c>
      <c r="I197" s="114" t="s">
        <v>423</v>
      </c>
      <c r="J197" s="115" t="s">
        <v>113</v>
      </c>
      <c r="K197" s="37" t="s">
        <v>170</v>
      </c>
      <c r="L197" s="60"/>
      <c r="M197" s="24"/>
      <c r="N197" s="22"/>
      <c r="O197" s="42"/>
    </row>
    <row r="198" spans="1:15" s="37" customFormat="1" ht="15.75" x14ac:dyDescent="0.25">
      <c r="A198" s="37" t="s">
        <v>161</v>
      </c>
      <c r="B198" s="116" t="s">
        <v>125</v>
      </c>
      <c r="C198" s="114" t="s">
        <v>459</v>
      </c>
      <c r="D198" s="114" t="s">
        <v>460</v>
      </c>
      <c r="E198" s="117" t="s">
        <v>359</v>
      </c>
      <c r="F198" s="118" t="s">
        <v>38</v>
      </c>
      <c r="G198" s="114" t="s">
        <v>442</v>
      </c>
      <c r="H198" s="114"/>
      <c r="I198" s="114" t="s">
        <v>461</v>
      </c>
      <c r="J198" s="115" t="s">
        <v>239</v>
      </c>
      <c r="K198" s="37" t="s">
        <v>170</v>
      </c>
      <c r="L198" s="60"/>
      <c r="M198" s="24"/>
      <c r="N198" s="22"/>
      <c r="O198" s="42"/>
    </row>
    <row r="199" spans="1:15" s="37" customFormat="1" ht="15.75" x14ac:dyDescent="0.25">
      <c r="A199" s="37" t="s">
        <v>161</v>
      </c>
      <c r="B199" s="104" t="s">
        <v>127</v>
      </c>
      <c r="C199" s="24" t="s">
        <v>287</v>
      </c>
      <c r="D199" s="24" t="s">
        <v>462</v>
      </c>
      <c r="E199" s="58" t="s">
        <v>359</v>
      </c>
      <c r="F199" s="58" t="s">
        <v>38</v>
      </c>
      <c r="G199" s="51" t="s">
        <v>168</v>
      </c>
      <c r="H199" s="24" t="s">
        <v>326</v>
      </c>
      <c r="I199" s="24" t="s">
        <v>461</v>
      </c>
      <c r="J199" s="59" t="s">
        <v>239</v>
      </c>
      <c r="L199" s="60">
        <v>490</v>
      </c>
      <c r="M199" s="24">
        <v>4.5</v>
      </c>
      <c r="N199" s="56">
        <f t="shared" ref="N199" si="7">L199*M199</f>
        <v>2205</v>
      </c>
      <c r="O199" s="42"/>
    </row>
    <row r="200" spans="1:15" s="4" customFormat="1" ht="18" customHeight="1" x14ac:dyDescent="0.25">
      <c r="A200" s="37"/>
      <c r="B200" s="58"/>
      <c r="C200" s="24"/>
      <c r="D200" s="24"/>
      <c r="E200" s="24"/>
      <c r="F200" s="24"/>
      <c r="G200" s="24"/>
      <c r="H200" s="24"/>
      <c r="I200" s="24"/>
      <c r="J200" s="59"/>
      <c r="L200" s="81"/>
      <c r="M200" s="119">
        <v>90</v>
      </c>
      <c r="N200" s="83">
        <f>SUM(N177:N199)</f>
        <v>41625</v>
      </c>
      <c r="O200" s="80">
        <f>N200/M200</f>
        <v>462.5</v>
      </c>
    </row>
    <row r="201" spans="1:15" s="4" customFormat="1" x14ac:dyDescent="0.25">
      <c r="B201" s="88"/>
      <c r="J201" s="25"/>
      <c r="L201" s="26"/>
      <c r="N201" s="27"/>
      <c r="O201" s="80"/>
    </row>
    <row r="202" spans="1:15" s="4" customFormat="1" ht="18.75" x14ac:dyDescent="0.3">
      <c r="B202" s="36" t="s">
        <v>12</v>
      </c>
      <c r="G202" s="38"/>
      <c r="H202" s="38"/>
      <c r="I202" s="38"/>
      <c r="J202" s="39"/>
      <c r="L202" s="26"/>
      <c r="N202" s="27"/>
      <c r="O202" s="80"/>
    </row>
    <row r="203" spans="1:15" s="4" customFormat="1" ht="63" x14ac:dyDescent="0.25">
      <c r="B203" s="43" t="s">
        <v>18</v>
      </c>
      <c r="C203" s="12" t="s">
        <v>19</v>
      </c>
      <c r="D203" s="12" t="s">
        <v>20</v>
      </c>
      <c r="E203" s="12" t="s">
        <v>21</v>
      </c>
      <c r="F203" s="12" t="s">
        <v>22</v>
      </c>
      <c r="G203" s="12" t="s">
        <v>23</v>
      </c>
      <c r="H203" s="12" t="s">
        <v>24</v>
      </c>
      <c r="I203" s="12" t="s">
        <v>25</v>
      </c>
      <c r="J203" s="44" t="s">
        <v>26</v>
      </c>
      <c r="L203" s="46" t="s">
        <v>27</v>
      </c>
      <c r="M203" s="47" t="s">
        <v>28</v>
      </c>
      <c r="N203" s="48" t="s">
        <v>29</v>
      </c>
      <c r="O203" s="80"/>
    </row>
    <row r="204" spans="1:15" s="4" customFormat="1" ht="15.75" x14ac:dyDescent="0.25">
      <c r="B204" s="53" t="s">
        <v>30</v>
      </c>
      <c r="C204" s="24" t="s">
        <v>230</v>
      </c>
      <c r="D204" s="24" t="s">
        <v>463</v>
      </c>
      <c r="E204" s="24" t="s">
        <v>38</v>
      </c>
      <c r="F204" s="24" t="s">
        <v>38</v>
      </c>
      <c r="G204" s="24" t="s">
        <v>464</v>
      </c>
      <c r="H204" s="24" t="s">
        <v>465</v>
      </c>
      <c r="I204" s="24" t="s">
        <v>396</v>
      </c>
      <c r="J204" s="120" t="s">
        <v>37</v>
      </c>
      <c r="L204" s="55">
        <v>420</v>
      </c>
      <c r="M204" s="82">
        <v>4.5</v>
      </c>
      <c r="N204" s="83">
        <f>L204*M204</f>
        <v>1890</v>
      </c>
      <c r="O204" s="80"/>
    </row>
    <row r="205" spans="1:15" s="4" customFormat="1" ht="15.75" x14ac:dyDescent="0.25">
      <c r="B205" s="53" t="s">
        <v>38</v>
      </c>
      <c r="C205" s="24" t="s">
        <v>420</v>
      </c>
      <c r="D205" s="51" t="s">
        <v>466</v>
      </c>
      <c r="E205" s="24" t="s">
        <v>38</v>
      </c>
      <c r="F205" s="51" t="s">
        <v>38</v>
      </c>
      <c r="G205" s="24" t="s">
        <v>464</v>
      </c>
      <c r="H205" s="51" t="s">
        <v>465</v>
      </c>
      <c r="I205" s="24" t="s">
        <v>396</v>
      </c>
      <c r="J205" s="120" t="s">
        <v>37</v>
      </c>
      <c r="L205" s="81">
        <v>350</v>
      </c>
      <c r="M205" s="82">
        <v>4.5</v>
      </c>
      <c r="N205" s="83">
        <f t="shared" ref="N205:N219" si="8">L205*M205</f>
        <v>1575</v>
      </c>
    </row>
    <row r="206" spans="1:15" s="4" customFormat="1" ht="15.75" x14ac:dyDescent="0.25">
      <c r="B206" s="53" t="s">
        <v>43</v>
      </c>
      <c r="C206" s="24" t="s">
        <v>467</v>
      </c>
      <c r="D206" s="51" t="s">
        <v>468</v>
      </c>
      <c r="E206" s="24" t="s">
        <v>38</v>
      </c>
      <c r="F206" s="51" t="s">
        <v>30</v>
      </c>
      <c r="G206" s="24" t="s">
        <v>469</v>
      </c>
      <c r="H206" s="51" t="s">
        <v>470</v>
      </c>
      <c r="I206" s="24" t="s">
        <v>396</v>
      </c>
      <c r="J206" s="120" t="s">
        <v>37</v>
      </c>
      <c r="L206" s="55">
        <v>420</v>
      </c>
      <c r="M206" s="82">
        <v>4.5</v>
      </c>
      <c r="N206" s="83">
        <f t="shared" si="8"/>
        <v>1890</v>
      </c>
    </row>
    <row r="207" spans="1:15" s="4" customFormat="1" ht="15.75" x14ac:dyDescent="0.25">
      <c r="B207" s="53" t="s">
        <v>48</v>
      </c>
      <c r="C207" s="24" t="s">
        <v>471</v>
      </c>
      <c r="D207" s="51" t="s">
        <v>472</v>
      </c>
      <c r="E207" s="24" t="s">
        <v>30</v>
      </c>
      <c r="F207" s="51" t="s">
        <v>38</v>
      </c>
      <c r="G207" s="24" t="s">
        <v>469</v>
      </c>
      <c r="H207" s="51" t="s">
        <v>470</v>
      </c>
      <c r="I207" s="24" t="s">
        <v>396</v>
      </c>
      <c r="J207" s="120" t="s">
        <v>37</v>
      </c>
      <c r="L207" s="81">
        <f>490+150</f>
        <v>640</v>
      </c>
      <c r="M207" s="82">
        <v>4.5</v>
      </c>
      <c r="N207" s="83">
        <f t="shared" si="8"/>
        <v>2880</v>
      </c>
    </row>
    <row r="208" spans="1:15" s="4" customFormat="1" ht="15.75" x14ac:dyDescent="0.25">
      <c r="B208" s="53" t="s">
        <v>53</v>
      </c>
      <c r="C208" s="24" t="s">
        <v>223</v>
      </c>
      <c r="D208" s="51" t="s">
        <v>473</v>
      </c>
      <c r="E208" s="24" t="s">
        <v>30</v>
      </c>
      <c r="F208" s="51" t="s">
        <v>38</v>
      </c>
      <c r="G208" s="24" t="s">
        <v>469</v>
      </c>
      <c r="H208" s="51" t="s">
        <v>470</v>
      </c>
      <c r="I208" s="24" t="s">
        <v>396</v>
      </c>
      <c r="J208" s="120" t="s">
        <v>37</v>
      </c>
      <c r="L208" s="60">
        <v>490</v>
      </c>
      <c r="M208" s="82">
        <v>4.5</v>
      </c>
      <c r="N208" s="83">
        <f t="shared" si="8"/>
        <v>2205</v>
      </c>
    </row>
    <row r="209" spans="1:15" s="4" customFormat="1" ht="15.75" x14ac:dyDescent="0.25">
      <c r="B209" s="53" t="s">
        <v>60</v>
      </c>
      <c r="C209" s="24" t="s">
        <v>123</v>
      </c>
      <c r="D209" s="51" t="s">
        <v>474</v>
      </c>
      <c r="E209" s="24" t="s">
        <v>30</v>
      </c>
      <c r="F209" s="51" t="s">
        <v>38</v>
      </c>
      <c r="G209" s="24" t="s">
        <v>469</v>
      </c>
      <c r="H209" s="51" t="s">
        <v>470</v>
      </c>
      <c r="I209" s="24" t="s">
        <v>396</v>
      </c>
      <c r="J209" s="120" t="s">
        <v>113</v>
      </c>
      <c r="L209" s="60">
        <f>490+150</f>
        <v>640</v>
      </c>
      <c r="M209" s="82">
        <v>4.5</v>
      </c>
      <c r="N209" s="83">
        <f t="shared" si="8"/>
        <v>2880</v>
      </c>
    </row>
    <row r="210" spans="1:15" s="4" customFormat="1" ht="15.75" x14ac:dyDescent="0.25">
      <c r="B210" s="53" t="s">
        <v>66</v>
      </c>
      <c r="C210" s="24" t="s">
        <v>475</v>
      </c>
      <c r="D210" s="51" t="s">
        <v>476</v>
      </c>
      <c r="E210" s="24" t="s">
        <v>30</v>
      </c>
      <c r="F210" s="51" t="s">
        <v>38</v>
      </c>
      <c r="G210" s="24" t="s">
        <v>469</v>
      </c>
      <c r="H210" s="51" t="s">
        <v>470</v>
      </c>
      <c r="I210" s="24" t="s">
        <v>396</v>
      </c>
      <c r="J210" s="120" t="s">
        <v>37</v>
      </c>
      <c r="L210" s="55">
        <v>420</v>
      </c>
      <c r="M210" s="82">
        <v>4.5</v>
      </c>
      <c r="N210" s="83">
        <f t="shared" si="8"/>
        <v>1890</v>
      </c>
    </row>
    <row r="211" spans="1:15" s="4" customFormat="1" ht="15.75" x14ac:dyDescent="0.25">
      <c r="B211" s="53" t="s">
        <v>69</v>
      </c>
      <c r="C211" s="24" t="s">
        <v>44</v>
      </c>
      <c r="D211" s="51" t="s">
        <v>477</v>
      </c>
      <c r="E211" s="24" t="s">
        <v>38</v>
      </c>
      <c r="F211" s="51" t="s">
        <v>30</v>
      </c>
      <c r="G211" s="24" t="s">
        <v>478</v>
      </c>
      <c r="H211" s="51" t="s">
        <v>479</v>
      </c>
      <c r="I211" s="24" t="s">
        <v>396</v>
      </c>
      <c r="J211" s="120" t="s">
        <v>37</v>
      </c>
      <c r="L211" s="81">
        <v>350</v>
      </c>
      <c r="M211" s="82">
        <v>4.5</v>
      </c>
      <c r="N211" s="83">
        <f t="shared" si="8"/>
        <v>1575</v>
      </c>
    </row>
    <row r="212" spans="1:15" s="4" customFormat="1" ht="15.75" x14ac:dyDescent="0.25">
      <c r="B212" s="121" t="s">
        <v>75</v>
      </c>
      <c r="C212" s="65" t="s">
        <v>420</v>
      </c>
      <c r="D212" s="122" t="s">
        <v>480</v>
      </c>
      <c r="E212" s="65" t="s">
        <v>38</v>
      </c>
      <c r="F212" s="122" t="s">
        <v>30</v>
      </c>
      <c r="G212" s="65" t="s">
        <v>481</v>
      </c>
      <c r="H212" s="122" t="s">
        <v>326</v>
      </c>
      <c r="I212" s="65" t="s">
        <v>396</v>
      </c>
      <c r="J212" s="123" t="s">
        <v>113</v>
      </c>
      <c r="K212" s="37" t="s">
        <v>170</v>
      </c>
      <c r="L212" s="55"/>
      <c r="M212" s="82"/>
      <c r="N212" s="83"/>
    </row>
    <row r="213" spans="1:15" s="4" customFormat="1" ht="15.75" x14ac:dyDescent="0.25">
      <c r="B213" s="121" t="s">
        <v>79</v>
      </c>
      <c r="C213" s="65" t="s">
        <v>482</v>
      </c>
      <c r="D213" s="122" t="s">
        <v>483</v>
      </c>
      <c r="E213" s="65" t="s">
        <v>30</v>
      </c>
      <c r="F213" s="122" t="s">
        <v>38</v>
      </c>
      <c r="G213" s="65" t="s">
        <v>484</v>
      </c>
      <c r="H213" s="122" t="s">
        <v>401</v>
      </c>
      <c r="I213" s="65" t="s">
        <v>396</v>
      </c>
      <c r="J213" s="123" t="s">
        <v>37</v>
      </c>
      <c r="K213" s="37" t="s">
        <v>170</v>
      </c>
      <c r="L213" s="81"/>
      <c r="M213" s="82"/>
      <c r="N213" s="83"/>
    </row>
    <row r="214" spans="1:15" s="4" customFormat="1" ht="15.75" x14ac:dyDescent="0.25">
      <c r="B214" s="53" t="s">
        <v>81</v>
      </c>
      <c r="C214" s="24" t="s">
        <v>410</v>
      </c>
      <c r="D214" s="51" t="s">
        <v>485</v>
      </c>
      <c r="E214" s="24" t="s">
        <v>38</v>
      </c>
      <c r="F214" s="51" t="s">
        <v>30</v>
      </c>
      <c r="G214" s="24" t="s">
        <v>486</v>
      </c>
      <c r="H214" s="51" t="s">
        <v>401</v>
      </c>
      <c r="I214" s="24" t="s">
        <v>409</v>
      </c>
      <c r="J214" s="120" t="s">
        <v>37</v>
      </c>
      <c r="L214" s="55">
        <v>420</v>
      </c>
      <c r="M214" s="82">
        <v>4.5</v>
      </c>
      <c r="N214" s="83">
        <f t="shared" si="8"/>
        <v>1890</v>
      </c>
    </row>
    <row r="215" spans="1:15" s="4" customFormat="1" ht="15.75" x14ac:dyDescent="0.25">
      <c r="B215" s="53" t="s">
        <v>86</v>
      </c>
      <c r="C215" s="24" t="s">
        <v>487</v>
      </c>
      <c r="D215" s="51" t="s">
        <v>488</v>
      </c>
      <c r="E215" s="24" t="s">
        <v>38</v>
      </c>
      <c r="F215" s="51" t="s">
        <v>30</v>
      </c>
      <c r="G215" s="24" t="s">
        <v>486</v>
      </c>
      <c r="H215" s="51" t="s">
        <v>401</v>
      </c>
      <c r="I215" s="24" t="s">
        <v>409</v>
      </c>
      <c r="J215" s="120" t="s">
        <v>113</v>
      </c>
      <c r="L215" s="81">
        <v>350</v>
      </c>
      <c r="M215" s="82">
        <v>4.5</v>
      </c>
      <c r="N215" s="83">
        <f t="shared" si="8"/>
        <v>1575</v>
      </c>
    </row>
    <row r="216" spans="1:15" s="4" customFormat="1" ht="15.75" x14ac:dyDescent="0.25">
      <c r="B216" s="53" t="s">
        <v>90</v>
      </c>
      <c r="C216" s="24" t="s">
        <v>219</v>
      </c>
      <c r="D216" s="51" t="s">
        <v>489</v>
      </c>
      <c r="E216" s="24" t="s">
        <v>38</v>
      </c>
      <c r="F216" s="51" t="s">
        <v>30</v>
      </c>
      <c r="G216" s="24" t="s">
        <v>490</v>
      </c>
      <c r="H216" s="51" t="s">
        <v>330</v>
      </c>
      <c r="I216" s="24" t="s">
        <v>409</v>
      </c>
      <c r="J216" s="120" t="s">
        <v>37</v>
      </c>
      <c r="L216" s="81">
        <f>350+150</f>
        <v>500</v>
      </c>
      <c r="M216" s="82">
        <v>4.5</v>
      </c>
      <c r="N216" s="83">
        <f t="shared" si="8"/>
        <v>2250</v>
      </c>
    </row>
    <row r="217" spans="1:15" s="4" customFormat="1" ht="16.5" thickBot="1" x14ac:dyDescent="0.3">
      <c r="B217" s="124" t="s">
        <v>95</v>
      </c>
      <c r="C217" s="72" t="s">
        <v>123</v>
      </c>
      <c r="D217" s="99" t="s">
        <v>491</v>
      </c>
      <c r="E217" s="72" t="s">
        <v>38</v>
      </c>
      <c r="F217" s="99" t="s">
        <v>30</v>
      </c>
      <c r="G217" s="72" t="s">
        <v>478</v>
      </c>
      <c r="H217" s="99" t="s">
        <v>479</v>
      </c>
      <c r="I217" s="72" t="s">
        <v>409</v>
      </c>
      <c r="J217" s="125" t="s">
        <v>37</v>
      </c>
      <c r="L217" s="60">
        <v>490</v>
      </c>
      <c r="M217" s="82">
        <v>4.5</v>
      </c>
      <c r="N217" s="83">
        <f t="shared" si="8"/>
        <v>2205</v>
      </c>
    </row>
    <row r="218" spans="1:15" s="4" customFormat="1" ht="16.5" thickTop="1" x14ac:dyDescent="0.25">
      <c r="A218" s="37"/>
      <c r="B218" s="69" t="s">
        <v>30</v>
      </c>
      <c r="C218" s="68" t="s">
        <v>186</v>
      </c>
      <c r="D218" s="68" t="s">
        <v>492</v>
      </c>
      <c r="E218" s="68" t="s">
        <v>30</v>
      </c>
      <c r="F218" s="68" t="s">
        <v>43</v>
      </c>
      <c r="G218" s="68" t="s">
        <v>464</v>
      </c>
      <c r="H218" s="68" t="s">
        <v>465</v>
      </c>
      <c r="I218" s="68" t="s">
        <v>396</v>
      </c>
      <c r="J218" s="126" t="s">
        <v>37</v>
      </c>
      <c r="L218" s="81">
        <v>420</v>
      </c>
      <c r="M218" s="82">
        <v>4.5</v>
      </c>
      <c r="N218" s="83">
        <f t="shared" si="8"/>
        <v>1890</v>
      </c>
    </row>
    <row r="219" spans="1:15" s="4" customFormat="1" ht="15.75" x14ac:dyDescent="0.25">
      <c r="A219" s="37"/>
      <c r="B219" s="58" t="s">
        <v>38</v>
      </c>
      <c r="C219" s="24" t="s">
        <v>493</v>
      </c>
      <c r="D219" s="24" t="s">
        <v>494</v>
      </c>
      <c r="E219" s="24" t="s">
        <v>38</v>
      </c>
      <c r="F219" s="24" t="s">
        <v>30</v>
      </c>
      <c r="G219" s="24" t="s">
        <v>495</v>
      </c>
      <c r="H219" s="24" t="s">
        <v>433</v>
      </c>
      <c r="I219" s="24" t="s">
        <v>396</v>
      </c>
      <c r="J219" s="120" t="s">
        <v>37</v>
      </c>
      <c r="L219" s="81">
        <v>420</v>
      </c>
      <c r="M219" s="82">
        <v>4.5</v>
      </c>
      <c r="N219" s="83">
        <f t="shared" si="8"/>
        <v>1890</v>
      </c>
    </row>
    <row r="220" spans="1:15" s="4" customFormat="1" ht="15.75" x14ac:dyDescent="0.25">
      <c r="A220" s="37" t="s">
        <v>161</v>
      </c>
      <c r="B220" s="58" t="s">
        <v>43</v>
      </c>
      <c r="C220" s="24" t="s">
        <v>496</v>
      </c>
      <c r="D220" s="24" t="s">
        <v>497</v>
      </c>
      <c r="E220" s="24" t="s">
        <v>38</v>
      </c>
      <c r="F220" s="24" t="s">
        <v>30</v>
      </c>
      <c r="G220" s="24" t="s">
        <v>495</v>
      </c>
      <c r="H220" s="24" t="s">
        <v>433</v>
      </c>
      <c r="I220" s="24" t="s">
        <v>396</v>
      </c>
      <c r="J220" s="120" t="s">
        <v>113</v>
      </c>
      <c r="L220" s="81"/>
      <c r="M220" s="82"/>
      <c r="N220" s="83"/>
    </row>
    <row r="221" spans="1:15" s="4" customFormat="1" ht="15.75" x14ac:dyDescent="0.25">
      <c r="A221" s="37" t="s">
        <v>161</v>
      </c>
      <c r="B221" s="58" t="s">
        <v>48</v>
      </c>
      <c r="C221" s="24" t="s">
        <v>498</v>
      </c>
      <c r="D221" s="24" t="s">
        <v>499</v>
      </c>
      <c r="E221" s="24" t="s">
        <v>38</v>
      </c>
      <c r="F221" s="24" t="s">
        <v>30</v>
      </c>
      <c r="G221" s="24" t="s">
        <v>500</v>
      </c>
      <c r="H221" s="24" t="s">
        <v>479</v>
      </c>
      <c r="I221" s="24" t="s">
        <v>396</v>
      </c>
      <c r="J221" s="120" t="s">
        <v>37</v>
      </c>
      <c r="L221" s="81"/>
      <c r="M221" s="82"/>
      <c r="N221" s="83"/>
      <c r="O221" s="80"/>
    </row>
    <row r="222" spans="1:15" s="4" customFormat="1" ht="15.75" x14ac:dyDescent="0.25">
      <c r="A222" s="37" t="s">
        <v>161</v>
      </c>
      <c r="B222" s="58" t="s">
        <v>53</v>
      </c>
      <c r="C222" s="24" t="s">
        <v>225</v>
      </c>
      <c r="D222" s="24" t="s">
        <v>501</v>
      </c>
      <c r="E222" s="24" t="s">
        <v>38</v>
      </c>
      <c r="F222" s="24" t="s">
        <v>30</v>
      </c>
      <c r="G222" s="24" t="s">
        <v>495</v>
      </c>
      <c r="H222" s="24" t="s">
        <v>433</v>
      </c>
      <c r="I222" s="24" t="s">
        <v>396</v>
      </c>
      <c r="J222" s="120" t="s">
        <v>37</v>
      </c>
      <c r="L222" s="81"/>
      <c r="M222" s="82"/>
      <c r="N222" s="83"/>
      <c r="O222" s="80"/>
    </row>
    <row r="223" spans="1:15" s="4" customFormat="1" ht="15.75" x14ac:dyDescent="0.25">
      <c r="A223" s="37" t="s">
        <v>161</v>
      </c>
      <c r="B223" s="58" t="s">
        <v>60</v>
      </c>
      <c r="C223" s="24" t="s">
        <v>493</v>
      </c>
      <c r="D223" s="24" t="s">
        <v>502</v>
      </c>
      <c r="E223" s="24" t="s">
        <v>38</v>
      </c>
      <c r="F223" s="24" t="s">
        <v>30</v>
      </c>
      <c r="G223" s="24" t="s">
        <v>481</v>
      </c>
      <c r="H223" s="24" t="s">
        <v>326</v>
      </c>
      <c r="I223" s="24" t="s">
        <v>396</v>
      </c>
      <c r="J223" s="120" t="s">
        <v>37</v>
      </c>
      <c r="L223" s="81"/>
      <c r="M223" s="82"/>
      <c r="N223" s="83"/>
      <c r="O223" s="80"/>
    </row>
    <row r="224" spans="1:15" s="4" customFormat="1" ht="15.75" x14ac:dyDescent="0.25">
      <c r="A224" s="37" t="s">
        <v>161</v>
      </c>
      <c r="B224" s="58" t="s">
        <v>66</v>
      </c>
      <c r="C224" s="24" t="s">
        <v>503</v>
      </c>
      <c r="D224" s="24" t="s">
        <v>504</v>
      </c>
      <c r="E224" s="24" t="s">
        <v>38</v>
      </c>
      <c r="F224" s="24" t="s">
        <v>30</v>
      </c>
      <c r="G224" s="24" t="s">
        <v>495</v>
      </c>
      <c r="H224" s="24" t="s">
        <v>433</v>
      </c>
      <c r="I224" s="24" t="s">
        <v>396</v>
      </c>
      <c r="J224" s="120" t="s">
        <v>37</v>
      </c>
      <c r="L224" s="81"/>
      <c r="M224" s="82"/>
      <c r="N224" s="83"/>
      <c r="O224" s="80"/>
    </row>
    <row r="225" spans="1:15" s="4" customFormat="1" ht="15.75" x14ac:dyDescent="0.25">
      <c r="A225" s="37" t="s">
        <v>161</v>
      </c>
      <c r="B225" s="58" t="s">
        <v>69</v>
      </c>
      <c r="C225" s="24" t="s">
        <v>505</v>
      </c>
      <c r="D225" s="24" t="s">
        <v>506</v>
      </c>
      <c r="E225" s="24" t="s">
        <v>38</v>
      </c>
      <c r="F225" s="24" t="s">
        <v>38</v>
      </c>
      <c r="G225" s="24" t="s">
        <v>478</v>
      </c>
      <c r="H225" s="24" t="s">
        <v>479</v>
      </c>
      <c r="I225" s="24" t="s">
        <v>396</v>
      </c>
      <c r="J225" s="120" t="s">
        <v>113</v>
      </c>
      <c r="L225" s="81"/>
      <c r="M225" s="82"/>
      <c r="N225" s="83"/>
      <c r="O225" s="80"/>
    </row>
    <row r="226" spans="1:15" s="4" customFormat="1" ht="15.75" x14ac:dyDescent="0.25">
      <c r="A226" s="37"/>
      <c r="B226" s="77"/>
      <c r="C226" s="76"/>
      <c r="D226" s="76"/>
      <c r="E226" s="76"/>
      <c r="F226" s="76"/>
      <c r="G226" s="76"/>
      <c r="H226" s="76"/>
      <c r="I226" s="76"/>
      <c r="J226" s="78"/>
      <c r="L226" s="81"/>
      <c r="M226" s="82">
        <v>63</v>
      </c>
      <c r="N226" s="83">
        <f>SUM(N204:N225)</f>
        <v>28485</v>
      </c>
      <c r="O226" s="80">
        <f>N226/M226</f>
        <v>452.14285714285717</v>
      </c>
    </row>
    <row r="227" spans="1:15" s="4" customFormat="1" x14ac:dyDescent="0.25">
      <c r="B227" s="88"/>
      <c r="J227" s="25"/>
      <c r="L227" s="26"/>
      <c r="N227" s="27"/>
      <c r="O227" s="80"/>
    </row>
    <row r="228" spans="1:15" s="4" customFormat="1" ht="18.75" x14ac:dyDescent="0.3">
      <c r="B228" s="36" t="s">
        <v>13</v>
      </c>
      <c r="G228" s="38"/>
      <c r="H228" s="38"/>
      <c r="I228" s="38"/>
      <c r="J228" s="39"/>
      <c r="L228" s="26"/>
      <c r="N228" s="27"/>
      <c r="O228" s="80"/>
    </row>
    <row r="229" spans="1:15" s="4" customFormat="1" ht="63" x14ac:dyDescent="0.25">
      <c r="B229" s="43" t="s">
        <v>18</v>
      </c>
      <c r="C229" s="12" t="s">
        <v>19</v>
      </c>
      <c r="D229" s="12" t="s">
        <v>20</v>
      </c>
      <c r="E229" s="12" t="s">
        <v>21</v>
      </c>
      <c r="F229" s="12" t="s">
        <v>22</v>
      </c>
      <c r="G229" s="12" t="s">
        <v>23</v>
      </c>
      <c r="H229" s="12" t="s">
        <v>24</v>
      </c>
      <c r="I229" s="12" t="s">
        <v>25</v>
      </c>
      <c r="J229" s="44" t="s">
        <v>26</v>
      </c>
      <c r="L229" s="46" t="s">
        <v>27</v>
      </c>
      <c r="M229" s="47" t="s">
        <v>28</v>
      </c>
      <c r="N229" s="48" t="s">
        <v>29</v>
      </c>
      <c r="O229" s="80"/>
    </row>
    <row r="230" spans="1:15" s="4" customFormat="1" ht="15.75" x14ac:dyDescent="0.25">
      <c r="B230" s="50" t="s">
        <v>507</v>
      </c>
      <c r="C230" s="51" t="s">
        <v>284</v>
      </c>
      <c r="D230" s="24" t="s">
        <v>508</v>
      </c>
      <c r="E230" s="51" t="s">
        <v>509</v>
      </c>
      <c r="F230" s="127" t="s">
        <v>510</v>
      </c>
      <c r="G230" s="24" t="s">
        <v>511</v>
      </c>
      <c r="H230" s="24" t="s">
        <v>512</v>
      </c>
      <c r="I230" s="128" t="s">
        <v>36</v>
      </c>
      <c r="J230" s="129"/>
      <c r="L230" s="81">
        <v>490</v>
      </c>
      <c r="M230" s="82">
        <v>4</v>
      </c>
      <c r="N230" s="83">
        <f>L230*M230</f>
        <v>1960</v>
      </c>
      <c r="O230" s="80"/>
    </row>
    <row r="231" spans="1:15" s="4" customFormat="1" ht="15.75" x14ac:dyDescent="0.25">
      <c r="B231" s="50" t="s">
        <v>38</v>
      </c>
      <c r="C231" s="24" t="s">
        <v>302</v>
      </c>
      <c r="D231" s="24" t="s">
        <v>513</v>
      </c>
      <c r="E231" s="24" t="s">
        <v>514</v>
      </c>
      <c r="F231" s="127" t="s">
        <v>515</v>
      </c>
      <c r="G231" s="24" t="s">
        <v>516</v>
      </c>
      <c r="H231" s="24" t="s">
        <v>157</v>
      </c>
      <c r="I231" s="128" t="s">
        <v>36</v>
      </c>
      <c r="J231" s="129"/>
      <c r="L231" s="81">
        <v>420</v>
      </c>
      <c r="M231" s="82">
        <v>4.5</v>
      </c>
      <c r="N231" s="83">
        <f t="shared" ref="N231:N245" si="9">L231*M231</f>
        <v>1890</v>
      </c>
      <c r="O231" s="80"/>
    </row>
    <row r="232" spans="1:15" s="4" customFormat="1" ht="15.75" x14ac:dyDescent="0.25">
      <c r="B232" s="50" t="s">
        <v>517</v>
      </c>
      <c r="C232" s="24" t="s">
        <v>518</v>
      </c>
      <c r="D232" s="24" t="s">
        <v>519</v>
      </c>
      <c r="E232" s="24" t="s">
        <v>514</v>
      </c>
      <c r="F232" s="127" t="s">
        <v>178</v>
      </c>
      <c r="G232" s="24" t="s">
        <v>516</v>
      </c>
      <c r="H232" s="24" t="s">
        <v>157</v>
      </c>
      <c r="I232" s="128" t="s">
        <v>36</v>
      </c>
      <c r="J232" s="129"/>
      <c r="L232" s="81">
        <v>420</v>
      </c>
      <c r="M232" s="82">
        <v>4.5</v>
      </c>
      <c r="N232" s="83">
        <f t="shared" si="9"/>
        <v>1890</v>
      </c>
      <c r="O232" s="80"/>
    </row>
    <row r="233" spans="1:15" s="4" customFormat="1" ht="15.75" x14ac:dyDescent="0.25">
      <c r="B233" s="50" t="s">
        <v>520</v>
      </c>
      <c r="C233" s="24" t="s">
        <v>521</v>
      </c>
      <c r="D233" s="24" t="s">
        <v>522</v>
      </c>
      <c r="E233" s="24" t="s">
        <v>509</v>
      </c>
      <c r="F233" s="93" t="s">
        <v>510</v>
      </c>
      <c r="G233" s="24" t="s">
        <v>138</v>
      </c>
      <c r="H233" s="24" t="s">
        <v>139</v>
      </c>
      <c r="I233" s="128" t="s">
        <v>59</v>
      </c>
      <c r="J233" s="129"/>
      <c r="L233" s="81">
        <v>420</v>
      </c>
      <c r="M233" s="82">
        <v>4.5</v>
      </c>
      <c r="N233" s="83">
        <f t="shared" si="9"/>
        <v>1890</v>
      </c>
      <c r="O233" s="80"/>
    </row>
    <row r="234" spans="1:15" s="4" customFormat="1" ht="15.75" x14ac:dyDescent="0.25">
      <c r="B234" s="50" t="s">
        <v>523</v>
      </c>
      <c r="C234" s="24" t="s">
        <v>254</v>
      </c>
      <c r="D234" s="24" t="s">
        <v>524</v>
      </c>
      <c r="E234" s="24" t="s">
        <v>514</v>
      </c>
      <c r="F234" s="127" t="s">
        <v>515</v>
      </c>
      <c r="G234" s="24" t="s">
        <v>525</v>
      </c>
      <c r="H234" s="24" t="s">
        <v>78</v>
      </c>
      <c r="I234" s="128" t="s">
        <v>36</v>
      </c>
      <c r="J234" s="129" t="s">
        <v>113</v>
      </c>
      <c r="L234" s="81">
        <f>420+150</f>
        <v>570</v>
      </c>
      <c r="M234" s="82">
        <v>4.5</v>
      </c>
      <c r="N234" s="83">
        <f t="shared" si="9"/>
        <v>2565</v>
      </c>
      <c r="O234" s="80"/>
    </row>
    <row r="235" spans="1:15" s="4" customFormat="1" ht="15.75" x14ac:dyDescent="0.25">
      <c r="B235" s="50" t="s">
        <v>526</v>
      </c>
      <c r="C235" s="24" t="s">
        <v>302</v>
      </c>
      <c r="D235" s="24" t="s">
        <v>527</v>
      </c>
      <c r="E235" s="24" t="s">
        <v>509</v>
      </c>
      <c r="F235" s="93" t="s">
        <v>510</v>
      </c>
      <c r="G235" s="24" t="s">
        <v>516</v>
      </c>
      <c r="H235" s="24" t="s">
        <v>157</v>
      </c>
      <c r="I235" s="128" t="s">
        <v>36</v>
      </c>
      <c r="J235" s="129"/>
      <c r="L235" s="81">
        <v>420</v>
      </c>
      <c r="M235" s="82">
        <v>4.5</v>
      </c>
      <c r="N235" s="83">
        <f t="shared" si="9"/>
        <v>1890</v>
      </c>
      <c r="O235" s="80"/>
    </row>
    <row r="236" spans="1:15" s="4" customFormat="1" ht="15.75" x14ac:dyDescent="0.25">
      <c r="B236" s="50" t="s">
        <v>528</v>
      </c>
      <c r="C236" s="24" t="s">
        <v>309</v>
      </c>
      <c r="D236" s="24" t="s">
        <v>529</v>
      </c>
      <c r="E236" s="24" t="s">
        <v>509</v>
      </c>
      <c r="F236" s="127" t="s">
        <v>510</v>
      </c>
      <c r="G236" s="24" t="s">
        <v>525</v>
      </c>
      <c r="H236" s="24" t="s">
        <v>78</v>
      </c>
      <c r="I236" s="128" t="s">
        <v>36</v>
      </c>
      <c r="J236" s="129"/>
      <c r="L236" s="81">
        <v>420</v>
      </c>
      <c r="M236" s="82">
        <v>4.5</v>
      </c>
      <c r="N236" s="83">
        <f t="shared" si="9"/>
        <v>1890</v>
      </c>
      <c r="O236" s="80"/>
    </row>
    <row r="237" spans="1:15" s="4" customFormat="1" ht="15.75" x14ac:dyDescent="0.25">
      <c r="B237" s="50" t="s">
        <v>530</v>
      </c>
      <c r="C237" s="24" t="s">
        <v>531</v>
      </c>
      <c r="D237" s="93" t="s">
        <v>532</v>
      </c>
      <c r="E237" s="24" t="s">
        <v>509</v>
      </c>
      <c r="F237" s="127" t="s">
        <v>510</v>
      </c>
      <c r="G237" s="93" t="s">
        <v>533</v>
      </c>
      <c r="H237" s="93" t="s">
        <v>534</v>
      </c>
      <c r="I237" s="130" t="s">
        <v>36</v>
      </c>
      <c r="J237" s="129" t="s">
        <v>113</v>
      </c>
      <c r="K237" s="37"/>
      <c r="L237" s="81">
        <f>420+150</f>
        <v>570</v>
      </c>
      <c r="M237" s="82">
        <v>4.5</v>
      </c>
      <c r="N237" s="83">
        <f t="shared" si="9"/>
        <v>2565</v>
      </c>
      <c r="O237" s="80"/>
    </row>
    <row r="238" spans="1:15" s="4" customFormat="1" ht="15.75" x14ac:dyDescent="0.25">
      <c r="B238" s="50" t="s">
        <v>535</v>
      </c>
      <c r="C238" s="24" t="s">
        <v>536</v>
      </c>
      <c r="D238" s="24" t="s">
        <v>537</v>
      </c>
      <c r="E238" s="24" t="s">
        <v>514</v>
      </c>
      <c r="F238" s="127" t="s">
        <v>515</v>
      </c>
      <c r="G238" s="24" t="s">
        <v>516</v>
      </c>
      <c r="H238" s="24" t="s">
        <v>157</v>
      </c>
      <c r="I238" s="128" t="s">
        <v>36</v>
      </c>
      <c r="J238" s="129"/>
      <c r="L238" s="81">
        <v>420</v>
      </c>
      <c r="M238" s="82">
        <v>4.5</v>
      </c>
      <c r="N238" s="83">
        <f t="shared" si="9"/>
        <v>1890</v>
      </c>
      <c r="O238" s="80"/>
    </row>
    <row r="239" spans="1:15" s="4" customFormat="1" ht="15.75" x14ac:dyDescent="0.25">
      <c r="B239" s="50" t="s">
        <v>538</v>
      </c>
      <c r="C239" s="24" t="s">
        <v>141</v>
      </c>
      <c r="D239" s="24" t="s">
        <v>539</v>
      </c>
      <c r="E239" s="24" t="s">
        <v>509</v>
      </c>
      <c r="F239" s="131" t="s">
        <v>510</v>
      </c>
      <c r="G239" s="24" t="s">
        <v>138</v>
      </c>
      <c r="H239" s="24" t="s">
        <v>139</v>
      </c>
      <c r="I239" s="128" t="s">
        <v>36</v>
      </c>
      <c r="J239" s="129" t="s">
        <v>113</v>
      </c>
      <c r="L239" s="81">
        <f>420+150</f>
        <v>570</v>
      </c>
      <c r="M239" s="82">
        <v>4.5</v>
      </c>
      <c r="N239" s="83">
        <f t="shared" si="9"/>
        <v>2565</v>
      </c>
      <c r="O239" s="80"/>
    </row>
    <row r="240" spans="1:15" s="4" customFormat="1" ht="15.75" x14ac:dyDescent="0.25">
      <c r="B240" s="50" t="s">
        <v>540</v>
      </c>
      <c r="C240" s="24" t="s">
        <v>541</v>
      </c>
      <c r="D240" s="24" t="s">
        <v>542</v>
      </c>
      <c r="E240" s="24" t="s">
        <v>514</v>
      </c>
      <c r="F240" s="127" t="s">
        <v>515</v>
      </c>
      <c r="G240" s="24" t="s">
        <v>138</v>
      </c>
      <c r="H240" s="24" t="s">
        <v>139</v>
      </c>
      <c r="I240" s="128" t="s">
        <v>36</v>
      </c>
      <c r="J240" s="129"/>
      <c r="L240" s="81">
        <v>420</v>
      </c>
      <c r="M240" s="82">
        <v>4.5</v>
      </c>
      <c r="N240" s="83">
        <f t="shared" si="9"/>
        <v>1890</v>
      </c>
      <c r="O240" s="80"/>
    </row>
    <row r="241" spans="2:15" s="4" customFormat="1" ht="15.75" x14ac:dyDescent="0.25">
      <c r="B241" s="50" t="s">
        <v>543</v>
      </c>
      <c r="C241" s="24" t="s">
        <v>544</v>
      </c>
      <c r="D241" s="24" t="s">
        <v>545</v>
      </c>
      <c r="E241" s="24" t="s">
        <v>514</v>
      </c>
      <c r="F241" s="127" t="s">
        <v>178</v>
      </c>
      <c r="G241" s="24" t="s">
        <v>516</v>
      </c>
      <c r="H241" s="24" t="s">
        <v>157</v>
      </c>
      <c r="I241" s="128" t="s">
        <v>36</v>
      </c>
      <c r="J241" s="129"/>
      <c r="L241" s="81">
        <v>420</v>
      </c>
      <c r="M241" s="82">
        <v>4.5</v>
      </c>
      <c r="N241" s="83">
        <f t="shared" si="9"/>
        <v>1890</v>
      </c>
      <c r="O241" s="80"/>
    </row>
    <row r="242" spans="2:15" s="4" customFormat="1" ht="15.75" x14ac:dyDescent="0.25">
      <c r="B242" s="50">
        <v>13</v>
      </c>
      <c r="C242" s="24" t="s">
        <v>546</v>
      </c>
      <c r="D242" s="24" t="s">
        <v>547</v>
      </c>
      <c r="E242" s="24" t="s">
        <v>509</v>
      </c>
      <c r="F242" s="93" t="s">
        <v>510</v>
      </c>
      <c r="G242" s="24" t="s">
        <v>525</v>
      </c>
      <c r="H242" s="24" t="s">
        <v>78</v>
      </c>
      <c r="I242" s="128" t="s">
        <v>36</v>
      </c>
      <c r="J242" s="129" t="s">
        <v>113</v>
      </c>
      <c r="L242" s="81">
        <f>420+150</f>
        <v>570</v>
      </c>
      <c r="M242" s="82">
        <v>4.5</v>
      </c>
      <c r="N242" s="83">
        <f t="shared" si="9"/>
        <v>2565</v>
      </c>
      <c r="O242" s="80"/>
    </row>
    <row r="243" spans="2:15" s="134" customFormat="1" ht="15.75" x14ac:dyDescent="0.25">
      <c r="B243" s="50">
        <v>14</v>
      </c>
      <c r="C243" s="89" t="s">
        <v>284</v>
      </c>
      <c r="D243" s="89" t="s">
        <v>548</v>
      </c>
      <c r="E243" s="89" t="s">
        <v>509</v>
      </c>
      <c r="F243" s="132" t="s">
        <v>549</v>
      </c>
      <c r="G243" s="89" t="s">
        <v>138</v>
      </c>
      <c r="H243" s="89" t="s">
        <v>139</v>
      </c>
      <c r="I243" s="128" t="s">
        <v>36</v>
      </c>
      <c r="J243" s="133"/>
      <c r="L243" s="135">
        <v>420</v>
      </c>
      <c r="M243" s="82">
        <v>4.5</v>
      </c>
      <c r="N243" s="83">
        <f t="shared" si="9"/>
        <v>1890</v>
      </c>
      <c r="O243" s="136"/>
    </row>
    <row r="244" spans="2:15" s="4" customFormat="1" ht="15.75" x14ac:dyDescent="0.25">
      <c r="B244" s="50">
        <v>15</v>
      </c>
      <c r="C244" s="24" t="s">
        <v>279</v>
      </c>
      <c r="D244" s="24" t="s">
        <v>550</v>
      </c>
      <c r="E244" s="24" t="s">
        <v>509</v>
      </c>
      <c r="F244" s="127" t="s">
        <v>549</v>
      </c>
      <c r="G244" s="24" t="s">
        <v>138</v>
      </c>
      <c r="H244" s="24" t="s">
        <v>139</v>
      </c>
      <c r="I244" s="128" t="s">
        <v>36</v>
      </c>
      <c r="J244" s="129" t="s">
        <v>113</v>
      </c>
      <c r="L244" s="81">
        <f>420+150</f>
        <v>570</v>
      </c>
      <c r="M244" s="82">
        <v>4.5</v>
      </c>
      <c r="N244" s="83">
        <f t="shared" si="9"/>
        <v>2565</v>
      </c>
      <c r="O244" s="80"/>
    </row>
    <row r="245" spans="2:15" s="4" customFormat="1" ht="15.75" x14ac:dyDescent="0.25">
      <c r="B245" s="137">
        <v>16</v>
      </c>
      <c r="C245" s="114" t="s">
        <v>551</v>
      </c>
      <c r="D245" s="114" t="s">
        <v>552</v>
      </c>
      <c r="E245" s="114" t="s">
        <v>509</v>
      </c>
      <c r="F245" s="138" t="s">
        <v>510</v>
      </c>
      <c r="G245" s="114" t="s">
        <v>553</v>
      </c>
      <c r="H245" s="114" t="s">
        <v>554</v>
      </c>
      <c r="I245" s="139" t="s">
        <v>59</v>
      </c>
      <c r="J245" s="140"/>
      <c r="K245" s="4" t="s">
        <v>555</v>
      </c>
      <c r="L245" s="81"/>
      <c r="M245" s="82">
        <v>0</v>
      </c>
      <c r="N245" s="83">
        <f t="shared" si="9"/>
        <v>0</v>
      </c>
      <c r="O245" s="80"/>
    </row>
    <row r="246" spans="2:15" s="4" customFormat="1" ht="15.75" x14ac:dyDescent="0.25">
      <c r="B246" s="50"/>
      <c r="C246" s="24"/>
      <c r="D246" s="24"/>
      <c r="E246" s="24"/>
      <c r="F246" s="24"/>
      <c r="G246" s="24"/>
      <c r="H246" s="24"/>
      <c r="I246" s="24"/>
      <c r="J246" s="59"/>
      <c r="L246" s="81" t="s">
        <v>232</v>
      </c>
      <c r="M246" s="82">
        <v>67</v>
      </c>
      <c r="N246" s="83">
        <f>SUM(N230:N245)</f>
        <v>31795</v>
      </c>
      <c r="O246" s="80">
        <f>N246/M246</f>
        <v>474.55223880597015</v>
      </c>
    </row>
    <row r="247" spans="2:15" s="4" customFormat="1" x14ac:dyDescent="0.25">
      <c r="B247" s="88"/>
      <c r="J247" s="25"/>
      <c r="L247" s="26"/>
      <c r="N247" s="27"/>
      <c r="O247" s="80"/>
    </row>
    <row r="248" spans="2:15" s="4" customFormat="1" ht="18.75" x14ac:dyDescent="0.3">
      <c r="B248" s="36" t="s">
        <v>556</v>
      </c>
      <c r="J248" s="25"/>
      <c r="L248" s="26"/>
      <c r="N248" s="27"/>
      <c r="O248" s="80"/>
    </row>
    <row r="249" spans="2:15" s="4" customFormat="1" ht="63" x14ac:dyDescent="0.25">
      <c r="B249" s="43" t="s">
        <v>18</v>
      </c>
      <c r="C249" s="12" t="s">
        <v>19</v>
      </c>
      <c r="D249" s="12" t="s">
        <v>20</v>
      </c>
      <c r="E249" s="12" t="s">
        <v>21</v>
      </c>
      <c r="F249" s="12" t="s">
        <v>22</v>
      </c>
      <c r="G249" s="12" t="s">
        <v>23</v>
      </c>
      <c r="H249" s="12" t="s">
        <v>24</v>
      </c>
      <c r="I249" s="12" t="s">
        <v>25</v>
      </c>
      <c r="J249" s="44" t="s">
        <v>26</v>
      </c>
      <c r="L249" s="46" t="s">
        <v>27</v>
      </c>
      <c r="M249" s="47" t="s">
        <v>28</v>
      </c>
      <c r="N249" s="48" t="s">
        <v>29</v>
      </c>
      <c r="O249" s="80"/>
    </row>
    <row r="250" spans="2:15" s="4" customFormat="1" ht="15.75" x14ac:dyDescent="0.25">
      <c r="B250" s="50" t="s">
        <v>30</v>
      </c>
      <c r="C250" s="51" t="s">
        <v>386</v>
      </c>
      <c r="D250" s="51" t="s">
        <v>557</v>
      </c>
      <c r="E250" s="24" t="s">
        <v>359</v>
      </c>
      <c r="F250" s="96"/>
      <c r="G250" s="51"/>
      <c r="H250" s="51" t="s">
        <v>558</v>
      </c>
      <c r="I250" s="51" t="s">
        <v>36</v>
      </c>
      <c r="J250" s="54"/>
      <c r="L250" s="81">
        <v>490</v>
      </c>
      <c r="M250" s="82">
        <v>4.25</v>
      </c>
      <c r="N250" s="83">
        <f>L250*M250</f>
        <v>2082.5</v>
      </c>
      <c r="O250" s="80"/>
    </row>
    <row r="251" spans="2:15" s="4" customFormat="1" ht="15.75" x14ac:dyDescent="0.25">
      <c r="B251" s="50" t="s">
        <v>38</v>
      </c>
      <c r="C251" s="24" t="s">
        <v>559</v>
      </c>
      <c r="D251" s="24" t="s">
        <v>348</v>
      </c>
      <c r="E251" s="24" t="s">
        <v>359</v>
      </c>
      <c r="F251" s="96"/>
      <c r="G251" s="51"/>
      <c r="H251" s="51" t="s">
        <v>558</v>
      </c>
      <c r="I251" s="51" t="s">
        <v>36</v>
      </c>
      <c r="J251" s="59"/>
      <c r="L251" s="81">
        <v>490</v>
      </c>
      <c r="M251" s="82">
        <v>4.25</v>
      </c>
      <c r="N251" s="83">
        <f t="shared" ref="N251:N253" si="10">L251*M251</f>
        <v>2082.5</v>
      </c>
      <c r="O251" s="80"/>
    </row>
    <row r="252" spans="2:15" s="4" customFormat="1" ht="15.75" x14ac:dyDescent="0.25">
      <c r="B252" s="50" t="s">
        <v>43</v>
      </c>
      <c r="C252" s="24" t="s">
        <v>560</v>
      </c>
      <c r="D252" s="24" t="s">
        <v>561</v>
      </c>
      <c r="E252" s="24" t="s">
        <v>359</v>
      </c>
      <c r="F252" s="96"/>
      <c r="G252" s="24"/>
      <c r="H252" s="51" t="s">
        <v>558</v>
      </c>
      <c r="I252" s="51" t="s">
        <v>59</v>
      </c>
      <c r="J252" s="59"/>
      <c r="L252" s="81">
        <v>490</v>
      </c>
      <c r="M252" s="82">
        <v>4.5</v>
      </c>
      <c r="N252" s="83">
        <f t="shared" si="10"/>
        <v>2205</v>
      </c>
      <c r="O252" s="80"/>
    </row>
    <row r="253" spans="2:15" s="4" customFormat="1" ht="15.75" x14ac:dyDescent="0.25">
      <c r="B253" s="50" t="s">
        <v>48</v>
      </c>
      <c r="C253" s="24" t="s">
        <v>87</v>
      </c>
      <c r="D253" s="24" t="s">
        <v>562</v>
      </c>
      <c r="E253" s="24" t="s">
        <v>359</v>
      </c>
      <c r="F253" s="96"/>
      <c r="G253" s="24"/>
      <c r="H253" s="51" t="s">
        <v>558</v>
      </c>
      <c r="I253" s="51" t="s">
        <v>59</v>
      </c>
      <c r="J253" s="59"/>
      <c r="L253" s="81">
        <v>490</v>
      </c>
      <c r="M253" s="82">
        <v>4.5</v>
      </c>
      <c r="N253" s="83">
        <f t="shared" si="10"/>
        <v>2205</v>
      </c>
      <c r="O253" s="80"/>
    </row>
    <row r="254" spans="2:15" s="4" customFormat="1" ht="15.75" x14ac:dyDescent="0.25">
      <c r="B254" s="50"/>
      <c r="C254" s="24"/>
      <c r="D254" s="24"/>
      <c r="E254" s="24"/>
      <c r="F254" s="96"/>
      <c r="G254" s="24"/>
      <c r="H254" s="51"/>
      <c r="I254" s="51"/>
      <c r="J254" s="59"/>
      <c r="L254" s="81"/>
      <c r="M254" s="82"/>
      <c r="N254" s="83"/>
      <c r="O254" s="80"/>
    </row>
    <row r="255" spans="2:15" s="4" customFormat="1" ht="15.75" x14ac:dyDescent="0.25">
      <c r="B255" s="50"/>
      <c r="C255" s="24"/>
      <c r="D255" s="24"/>
      <c r="E255" s="24"/>
      <c r="F255" s="96"/>
      <c r="G255" s="24"/>
      <c r="H255" s="24"/>
      <c r="I255" s="51"/>
      <c r="J255" s="59"/>
      <c r="L255" s="86" t="s">
        <v>232</v>
      </c>
      <c r="M255" s="87">
        <v>17.5</v>
      </c>
      <c r="N255" s="83">
        <f>SUM(N250:N254)</f>
        <v>8575</v>
      </c>
      <c r="O255" s="80">
        <f>N255/M255</f>
        <v>490</v>
      </c>
    </row>
    <row r="256" spans="2:15" s="4" customFormat="1" x14ac:dyDescent="0.25">
      <c r="B256" s="88"/>
      <c r="J256" s="25"/>
      <c r="L256" s="26"/>
      <c r="N256" s="27"/>
      <c r="O256" s="80"/>
    </row>
    <row r="257" spans="2:15" s="4" customFormat="1" x14ac:dyDescent="0.25">
      <c r="B257" s="88"/>
      <c r="J257" s="25"/>
      <c r="L257" s="26"/>
      <c r="N257" s="27"/>
      <c r="O257" s="80"/>
    </row>
    <row r="258" spans="2:15" s="4" customFormat="1" x14ac:dyDescent="0.25">
      <c r="B258" s="88"/>
      <c r="J258" s="25"/>
      <c r="L258" s="26"/>
      <c r="N258" s="27"/>
      <c r="O258" s="80"/>
    </row>
    <row r="259" spans="2:15" s="4" customFormat="1" x14ac:dyDescent="0.25">
      <c r="B259" s="88"/>
      <c r="J259" s="25"/>
      <c r="L259" s="26"/>
      <c r="N259" s="27"/>
      <c r="O259" s="80"/>
    </row>
    <row r="260" spans="2:15" s="4" customFormat="1" x14ac:dyDescent="0.25">
      <c r="B260" s="88"/>
      <c r="J260" s="25"/>
      <c r="L260" s="26"/>
      <c r="N260" s="27"/>
      <c r="O260" s="80"/>
    </row>
    <row r="261" spans="2:15" s="4" customFormat="1" x14ac:dyDescent="0.25">
      <c r="B261" s="88"/>
      <c r="J261" s="25"/>
      <c r="L261" s="26"/>
      <c r="N261" s="27"/>
      <c r="O261" s="80"/>
    </row>
    <row r="262" spans="2:15" s="4" customFormat="1" x14ac:dyDescent="0.25">
      <c r="B262" s="88"/>
      <c r="J262" s="25"/>
      <c r="L262" s="26"/>
      <c r="N262" s="27"/>
      <c r="O262" s="80"/>
    </row>
    <row r="263" spans="2:15" s="4" customFormat="1" x14ac:dyDescent="0.25">
      <c r="B263" s="88"/>
      <c r="J263" s="25"/>
      <c r="L263" s="26"/>
      <c r="N263" s="27"/>
      <c r="O263" s="80"/>
    </row>
    <row r="264" spans="2:15" s="4" customFormat="1" x14ac:dyDescent="0.25">
      <c r="B264" s="88"/>
      <c r="J264" s="25"/>
      <c r="L264" s="26"/>
      <c r="N264" s="27"/>
      <c r="O264" s="80"/>
    </row>
    <row r="265" spans="2:15" s="4" customFormat="1" x14ac:dyDescent="0.25">
      <c r="B265" s="88"/>
      <c r="J265" s="25"/>
      <c r="L265" s="26"/>
      <c r="N265" s="27"/>
      <c r="O265" s="80"/>
    </row>
    <row r="266" spans="2:15" s="4" customFormat="1" x14ac:dyDescent="0.25">
      <c r="B266" s="88"/>
      <c r="J266" s="25"/>
      <c r="L266" s="26"/>
      <c r="N266" s="27"/>
      <c r="O266" s="80"/>
    </row>
    <row r="267" spans="2:15" s="4" customFormat="1" x14ac:dyDescent="0.25">
      <c r="B267" s="88"/>
      <c r="J267" s="25"/>
      <c r="L267" s="26"/>
      <c r="N267" s="27"/>
      <c r="O267" s="80"/>
    </row>
    <row r="268" spans="2:15" s="4" customFormat="1" x14ac:dyDescent="0.25">
      <c r="B268" s="88"/>
      <c r="J268" s="25"/>
      <c r="L268" s="26"/>
      <c r="N268" s="27"/>
      <c r="O268" s="80"/>
    </row>
    <row r="269" spans="2:15" s="4" customFormat="1" x14ac:dyDescent="0.25">
      <c r="B269" s="88"/>
      <c r="J269" s="25"/>
      <c r="L269" s="26"/>
      <c r="N269" s="27"/>
      <c r="O269" s="80"/>
    </row>
    <row r="270" spans="2:15" s="4" customFormat="1" x14ac:dyDescent="0.25">
      <c r="B270" s="88"/>
      <c r="J270" s="25"/>
      <c r="L270" s="26"/>
      <c r="N270" s="27"/>
      <c r="O270" s="80"/>
    </row>
    <row r="271" spans="2:15" s="4" customFormat="1" x14ac:dyDescent="0.25">
      <c r="B271" s="88"/>
      <c r="J271" s="25"/>
      <c r="L271" s="26"/>
      <c r="N271" s="27"/>
      <c r="O271" s="80"/>
    </row>
    <row r="272" spans="2:15" s="4" customFormat="1" x14ac:dyDescent="0.25">
      <c r="B272" s="88"/>
      <c r="J272" s="25"/>
      <c r="L272" s="26"/>
      <c r="N272" s="27"/>
      <c r="O272" s="80"/>
    </row>
    <row r="273" spans="2:15" s="4" customFormat="1" x14ac:dyDescent="0.25">
      <c r="B273" s="88"/>
      <c r="J273" s="25"/>
      <c r="L273" s="26"/>
      <c r="N273" s="27"/>
      <c r="O273" s="80"/>
    </row>
    <row r="274" spans="2:15" s="4" customFormat="1" x14ac:dyDescent="0.25">
      <c r="B274" s="88"/>
      <c r="J274" s="25"/>
      <c r="L274" s="26"/>
      <c r="N274" s="27"/>
      <c r="O274" s="80"/>
    </row>
    <row r="275" spans="2:15" s="4" customFormat="1" x14ac:dyDescent="0.25">
      <c r="B275" s="88"/>
      <c r="J275" s="25"/>
      <c r="L275" s="26"/>
      <c r="N275" s="27"/>
      <c r="O275" s="80"/>
    </row>
    <row r="276" spans="2:15" s="4" customFormat="1" x14ac:dyDescent="0.25">
      <c r="B276" s="88"/>
      <c r="J276" s="25"/>
      <c r="L276" s="26"/>
      <c r="N276" s="27"/>
      <c r="O276" s="80"/>
    </row>
    <row r="277" spans="2:15" s="4" customFormat="1" x14ac:dyDescent="0.25">
      <c r="B277" s="88"/>
      <c r="J277" s="25"/>
      <c r="L277" s="26"/>
      <c r="N277" s="27"/>
      <c r="O277" s="80"/>
    </row>
    <row r="278" spans="2:15" s="4" customFormat="1" x14ac:dyDescent="0.25">
      <c r="B278" s="88"/>
      <c r="J278" s="25"/>
      <c r="L278" s="26"/>
      <c r="N278" s="27"/>
      <c r="O278" s="80"/>
    </row>
    <row r="279" spans="2:15" s="4" customFormat="1" x14ac:dyDescent="0.25">
      <c r="B279" s="88"/>
      <c r="J279" s="25"/>
      <c r="L279" s="26"/>
      <c r="N279" s="27"/>
      <c r="O279" s="80"/>
    </row>
    <row r="280" spans="2:15" s="4" customFormat="1" x14ac:dyDescent="0.25">
      <c r="B280" s="88"/>
      <c r="J280" s="25"/>
      <c r="L280" s="26"/>
      <c r="N280" s="27"/>
      <c r="O280" s="80"/>
    </row>
    <row r="281" spans="2:15" s="4" customFormat="1" x14ac:dyDescent="0.25">
      <c r="B281" s="88"/>
      <c r="J281" s="25"/>
      <c r="L281" s="26"/>
      <c r="N281" s="27"/>
      <c r="O281" s="80"/>
    </row>
    <row r="282" spans="2:15" s="4" customFormat="1" x14ac:dyDescent="0.25">
      <c r="B282" s="88"/>
      <c r="J282" s="25"/>
      <c r="L282" s="26"/>
      <c r="N282" s="27"/>
      <c r="O282" s="80"/>
    </row>
    <row r="283" spans="2:15" s="4" customFormat="1" x14ac:dyDescent="0.25">
      <c r="B283" s="88"/>
      <c r="J283" s="25"/>
      <c r="L283" s="26"/>
      <c r="N283" s="27"/>
      <c r="O283" s="80"/>
    </row>
    <row r="284" spans="2:15" s="4" customFormat="1" x14ac:dyDescent="0.25">
      <c r="B284" s="88"/>
      <c r="J284" s="25"/>
      <c r="L284" s="26"/>
      <c r="N284" s="27"/>
      <c r="O284" s="80"/>
    </row>
    <row r="285" spans="2:15" s="4" customFormat="1" x14ac:dyDescent="0.25">
      <c r="B285" s="88"/>
      <c r="J285" s="25"/>
      <c r="L285" s="26"/>
      <c r="N285" s="27"/>
      <c r="O285" s="80"/>
    </row>
    <row r="286" spans="2:15" s="4" customFormat="1" x14ac:dyDescent="0.25">
      <c r="B286" s="88"/>
      <c r="J286" s="25"/>
      <c r="L286" s="26"/>
      <c r="N286" s="27"/>
      <c r="O286" s="80"/>
    </row>
    <row r="287" spans="2:15" s="4" customFormat="1" x14ac:dyDescent="0.25">
      <c r="B287" s="88"/>
      <c r="J287" s="25"/>
      <c r="L287" s="26"/>
      <c r="N287" s="27"/>
      <c r="O287" s="80"/>
    </row>
    <row r="288" spans="2:15" s="4" customFormat="1" x14ac:dyDescent="0.25">
      <c r="B288" s="88"/>
      <c r="J288" s="25"/>
      <c r="L288" s="26"/>
      <c r="N288" s="27"/>
      <c r="O288" s="80"/>
    </row>
    <row r="289" spans="2:15" s="4" customFormat="1" x14ac:dyDescent="0.25">
      <c r="B289" s="88"/>
      <c r="J289" s="25"/>
      <c r="L289" s="26"/>
      <c r="N289" s="27"/>
      <c r="O289" s="80"/>
    </row>
    <row r="290" spans="2:15" s="4" customFormat="1" x14ac:dyDescent="0.25">
      <c r="B290" s="88"/>
      <c r="J290" s="25"/>
      <c r="L290" s="26"/>
      <c r="N290" s="27"/>
      <c r="O290" s="80"/>
    </row>
    <row r="291" spans="2:15" s="4" customFormat="1" x14ac:dyDescent="0.25">
      <c r="B291" s="88"/>
      <c r="J291" s="25"/>
      <c r="L291" s="26"/>
      <c r="N291" s="27"/>
      <c r="O291" s="80"/>
    </row>
    <row r="292" spans="2:15" s="4" customFormat="1" x14ac:dyDescent="0.25">
      <c r="B292" s="88"/>
      <c r="J292" s="25"/>
      <c r="L292" s="26"/>
      <c r="N292" s="27"/>
      <c r="O292" s="80"/>
    </row>
    <row r="293" spans="2:15" s="4" customFormat="1" x14ac:dyDescent="0.25">
      <c r="B293" s="88"/>
      <c r="J293" s="25"/>
      <c r="L293" s="26"/>
      <c r="N293" s="27"/>
      <c r="O293" s="80"/>
    </row>
    <row r="294" spans="2:15" s="4" customFormat="1" x14ac:dyDescent="0.25">
      <c r="B294" s="88"/>
      <c r="J294" s="25"/>
      <c r="L294" s="26"/>
      <c r="N294" s="27"/>
      <c r="O294" s="80"/>
    </row>
    <row r="295" spans="2:15" s="4" customFormat="1" x14ac:dyDescent="0.25">
      <c r="B295" s="88"/>
      <c r="J295" s="25"/>
      <c r="L295" s="26"/>
      <c r="N295" s="27"/>
      <c r="O295" s="80"/>
    </row>
    <row r="296" spans="2:15" s="4" customFormat="1" x14ac:dyDescent="0.25">
      <c r="B296" s="88"/>
      <c r="J296" s="25"/>
      <c r="L296" s="26"/>
      <c r="N296" s="27"/>
      <c r="O296" s="80"/>
    </row>
    <row r="297" spans="2:15" s="4" customFormat="1" x14ac:dyDescent="0.25">
      <c r="B297" s="88"/>
      <c r="J297" s="25"/>
      <c r="L297" s="26"/>
      <c r="N297" s="27"/>
      <c r="O297" s="80"/>
    </row>
    <row r="298" spans="2:15" s="4" customFormat="1" x14ac:dyDescent="0.25">
      <c r="B298" s="88"/>
      <c r="J298" s="25"/>
      <c r="L298" s="26"/>
      <c r="N298" s="27"/>
      <c r="O298" s="80"/>
    </row>
    <row r="299" spans="2:15" s="4" customFormat="1" x14ac:dyDescent="0.25">
      <c r="B299" s="88"/>
      <c r="J299" s="25"/>
      <c r="L299" s="26"/>
      <c r="N299" s="27"/>
      <c r="O299" s="80"/>
    </row>
    <row r="300" spans="2:15" s="4" customFormat="1" x14ac:dyDescent="0.25">
      <c r="B300" s="88"/>
      <c r="J300" s="25"/>
      <c r="L300" s="26"/>
      <c r="N300" s="27"/>
      <c r="O300" s="80"/>
    </row>
    <row r="301" spans="2:15" s="4" customFormat="1" x14ac:dyDescent="0.25">
      <c r="B301" s="88"/>
      <c r="J301" s="25"/>
      <c r="L301" s="26"/>
      <c r="N301" s="27"/>
      <c r="O301" s="80"/>
    </row>
    <row r="302" spans="2:15" s="4" customFormat="1" x14ac:dyDescent="0.25">
      <c r="B302" s="88"/>
      <c r="J302" s="25"/>
      <c r="L302" s="26"/>
      <c r="N302" s="27"/>
      <c r="O302" s="80"/>
    </row>
    <row r="303" spans="2:15" s="4" customFormat="1" x14ac:dyDescent="0.25">
      <c r="B303" s="88"/>
      <c r="J303" s="25"/>
      <c r="L303" s="26"/>
      <c r="N303" s="27"/>
      <c r="O303" s="80"/>
    </row>
    <row r="304" spans="2:15" s="4" customFormat="1" x14ac:dyDescent="0.25">
      <c r="B304" s="88"/>
      <c r="J304" s="25"/>
      <c r="L304" s="26"/>
      <c r="N304" s="27"/>
      <c r="O304" s="80"/>
    </row>
    <row r="305" spans="2:15" s="4" customFormat="1" x14ac:dyDescent="0.25">
      <c r="B305" s="88"/>
      <c r="J305" s="25"/>
      <c r="L305" s="26"/>
      <c r="N305" s="27"/>
      <c r="O305" s="80"/>
    </row>
    <row r="306" spans="2:15" s="4" customFormat="1" x14ac:dyDescent="0.25">
      <c r="B306" s="88"/>
      <c r="J306" s="25"/>
      <c r="L306" s="26"/>
      <c r="N306" s="27"/>
      <c r="O306" s="80"/>
    </row>
    <row r="307" spans="2:15" s="4" customFormat="1" x14ac:dyDescent="0.25">
      <c r="B307" s="88"/>
      <c r="J307" s="25"/>
      <c r="L307" s="26"/>
      <c r="N307" s="27"/>
      <c r="O307" s="80"/>
    </row>
    <row r="308" spans="2:15" s="4" customFormat="1" x14ac:dyDescent="0.25">
      <c r="B308" s="88"/>
      <c r="J308" s="25"/>
      <c r="L308" s="26"/>
      <c r="N308" s="27"/>
      <c r="O308" s="80"/>
    </row>
    <row r="309" spans="2:15" s="4" customFormat="1" x14ac:dyDescent="0.25">
      <c r="B309" s="88"/>
      <c r="J309" s="25"/>
      <c r="L309" s="26"/>
      <c r="N309" s="27"/>
      <c r="O309" s="80"/>
    </row>
    <row r="310" spans="2:15" s="4" customFormat="1" x14ac:dyDescent="0.25">
      <c r="B310" s="88"/>
      <c r="J310" s="25"/>
      <c r="L310" s="26"/>
      <c r="N310" s="27"/>
      <c r="O310" s="80"/>
    </row>
    <row r="311" spans="2:15" s="4" customFormat="1" x14ac:dyDescent="0.25">
      <c r="B311" s="88"/>
      <c r="J311" s="25"/>
      <c r="L311" s="26"/>
      <c r="N311" s="27"/>
      <c r="O311" s="80"/>
    </row>
    <row r="312" spans="2:15" s="4" customFormat="1" x14ac:dyDescent="0.25">
      <c r="B312" s="88"/>
      <c r="J312" s="25"/>
      <c r="L312" s="26"/>
      <c r="N312" s="27"/>
      <c r="O312" s="80"/>
    </row>
    <row r="313" spans="2:15" s="4" customFormat="1" x14ac:dyDescent="0.25">
      <c r="B313" s="88"/>
      <c r="J313" s="25"/>
      <c r="L313" s="26"/>
      <c r="N313" s="27"/>
      <c r="O313" s="80"/>
    </row>
    <row r="314" spans="2:15" s="4" customFormat="1" x14ac:dyDescent="0.25">
      <c r="B314" s="88"/>
      <c r="J314" s="25"/>
      <c r="L314" s="26"/>
      <c r="N314" s="27"/>
      <c r="O314" s="80"/>
    </row>
    <row r="315" spans="2:15" s="4" customFormat="1" x14ac:dyDescent="0.25">
      <c r="B315" s="88"/>
      <c r="J315" s="25"/>
      <c r="L315" s="26"/>
      <c r="N315" s="27"/>
      <c r="O315" s="80"/>
    </row>
    <row r="316" spans="2:15" s="4" customFormat="1" x14ac:dyDescent="0.25">
      <c r="B316" s="88"/>
      <c r="J316" s="25"/>
      <c r="L316" s="26"/>
      <c r="N316" s="27"/>
      <c r="O316" s="80"/>
    </row>
    <row r="317" spans="2:15" s="4" customFormat="1" x14ac:dyDescent="0.25">
      <c r="B317" s="88"/>
      <c r="J317" s="25"/>
      <c r="L317" s="26"/>
      <c r="N317" s="27"/>
      <c r="O317" s="80"/>
    </row>
    <row r="318" spans="2:15" s="4" customFormat="1" x14ac:dyDescent="0.25">
      <c r="B318" s="88"/>
      <c r="J318" s="25"/>
      <c r="L318" s="26"/>
      <c r="N318" s="27"/>
      <c r="O318" s="80"/>
    </row>
    <row r="319" spans="2:15" s="4" customFormat="1" x14ac:dyDescent="0.25">
      <c r="B319" s="88"/>
      <c r="J319" s="25"/>
      <c r="L319" s="26"/>
      <c r="N319" s="27"/>
      <c r="O319" s="80"/>
    </row>
    <row r="320" spans="2:15" s="4" customFormat="1" x14ac:dyDescent="0.25">
      <c r="B320" s="88"/>
      <c r="J320" s="25"/>
      <c r="L320" s="26"/>
      <c r="N320" s="27"/>
      <c r="O320" s="80"/>
    </row>
    <row r="321" spans="2:15" s="4" customFormat="1" x14ac:dyDescent="0.25">
      <c r="B321" s="88"/>
      <c r="J321" s="25"/>
      <c r="L321" s="26"/>
      <c r="N321" s="27"/>
      <c r="O321" s="80"/>
    </row>
    <row r="322" spans="2:15" s="4" customFormat="1" x14ac:dyDescent="0.25">
      <c r="B322" s="88"/>
      <c r="J322" s="25"/>
      <c r="L322" s="26"/>
      <c r="N322" s="27"/>
      <c r="O322" s="80"/>
    </row>
    <row r="323" spans="2:15" s="4" customFormat="1" x14ac:dyDescent="0.25">
      <c r="B323" s="88"/>
      <c r="J323" s="25"/>
      <c r="L323" s="26"/>
      <c r="N323" s="27"/>
      <c r="O323" s="80"/>
    </row>
    <row r="324" spans="2:15" s="4" customFormat="1" x14ac:dyDescent="0.25">
      <c r="B324" s="88"/>
      <c r="J324" s="25"/>
      <c r="L324" s="26"/>
      <c r="N324" s="27"/>
      <c r="O324" s="80"/>
    </row>
    <row r="325" spans="2:15" s="4" customFormat="1" x14ac:dyDescent="0.25">
      <c r="B325" s="88"/>
      <c r="J325" s="25"/>
      <c r="L325" s="26"/>
      <c r="N325" s="27"/>
      <c r="O325" s="80"/>
    </row>
    <row r="326" spans="2:15" s="4" customFormat="1" x14ac:dyDescent="0.25">
      <c r="B326" s="88"/>
      <c r="J326" s="25"/>
      <c r="L326" s="26"/>
      <c r="N326" s="27"/>
      <c r="O326" s="80"/>
    </row>
    <row r="327" spans="2:15" s="4" customFormat="1" x14ac:dyDescent="0.25">
      <c r="B327" s="88"/>
      <c r="J327" s="25"/>
      <c r="L327" s="26"/>
      <c r="N327" s="27"/>
      <c r="O327" s="80"/>
    </row>
    <row r="328" spans="2:15" s="4" customFormat="1" x14ac:dyDescent="0.25">
      <c r="B328" s="88"/>
      <c r="J328" s="25"/>
      <c r="L328" s="26"/>
      <c r="N328" s="27"/>
      <c r="O328" s="80"/>
    </row>
    <row r="329" spans="2:15" s="4" customFormat="1" x14ac:dyDescent="0.25">
      <c r="B329" s="88"/>
      <c r="J329" s="25"/>
      <c r="L329" s="26"/>
      <c r="N329" s="27"/>
      <c r="O329" s="80"/>
    </row>
    <row r="330" spans="2:15" s="4" customFormat="1" x14ac:dyDescent="0.25">
      <c r="B330" s="88"/>
      <c r="J330" s="25"/>
      <c r="L330" s="26"/>
      <c r="N330" s="27"/>
      <c r="O330" s="80"/>
    </row>
    <row r="331" spans="2:15" s="4" customFormat="1" x14ac:dyDescent="0.25">
      <c r="B331" s="88"/>
      <c r="J331" s="25"/>
      <c r="L331" s="26"/>
      <c r="N331" s="27"/>
      <c r="O331" s="80"/>
    </row>
    <row r="332" spans="2:15" s="4" customFormat="1" x14ac:dyDescent="0.25">
      <c r="B332" s="88"/>
      <c r="J332" s="25"/>
      <c r="L332" s="26"/>
      <c r="N332" s="27"/>
      <c r="O332" s="80"/>
    </row>
    <row r="333" spans="2:15" s="4" customFormat="1" x14ac:dyDescent="0.25">
      <c r="B333" s="88"/>
      <c r="J333" s="25"/>
      <c r="L333" s="26"/>
      <c r="N333" s="27"/>
      <c r="O333" s="80"/>
    </row>
    <row r="334" spans="2:15" s="4" customFormat="1" x14ac:dyDescent="0.25">
      <c r="B334" s="88"/>
      <c r="J334" s="25"/>
      <c r="L334" s="26"/>
      <c r="N334" s="27"/>
      <c r="O334" s="80"/>
    </row>
    <row r="335" spans="2:15" s="4" customFormat="1" x14ac:dyDescent="0.25">
      <c r="B335" s="88"/>
      <c r="J335" s="25"/>
      <c r="L335" s="26"/>
      <c r="N335" s="27"/>
      <c r="O335" s="80"/>
    </row>
    <row r="336" spans="2:15" s="4" customFormat="1" x14ac:dyDescent="0.25">
      <c r="B336" s="88"/>
      <c r="J336" s="25"/>
      <c r="L336" s="26"/>
      <c r="N336" s="27"/>
      <c r="O336" s="80"/>
    </row>
    <row r="337" spans="2:15" s="4" customFormat="1" x14ac:dyDescent="0.25">
      <c r="B337" s="88"/>
      <c r="J337" s="25"/>
      <c r="L337" s="26"/>
      <c r="N337" s="27"/>
      <c r="O337" s="80"/>
    </row>
    <row r="338" spans="2:15" s="4" customFormat="1" x14ac:dyDescent="0.25">
      <c r="B338" s="88"/>
      <c r="J338" s="25"/>
      <c r="L338" s="26"/>
      <c r="N338" s="27"/>
      <c r="O338" s="80"/>
    </row>
    <row r="339" spans="2:15" s="4" customFormat="1" x14ac:dyDescent="0.25">
      <c r="B339" s="88"/>
      <c r="J339" s="25"/>
      <c r="L339" s="26"/>
      <c r="N339" s="27"/>
      <c r="O339" s="80"/>
    </row>
    <row r="340" spans="2:15" s="4" customFormat="1" x14ac:dyDescent="0.25">
      <c r="B340" s="88"/>
      <c r="J340" s="25"/>
      <c r="L340" s="26"/>
      <c r="N340" s="27"/>
      <c r="O340" s="80"/>
    </row>
    <row r="341" spans="2:15" s="4" customFormat="1" x14ac:dyDescent="0.25">
      <c r="B341" s="88"/>
      <c r="J341" s="25"/>
      <c r="L341" s="26"/>
      <c r="N341" s="27"/>
      <c r="O341" s="80"/>
    </row>
    <row r="342" spans="2:15" s="4" customFormat="1" x14ac:dyDescent="0.25">
      <c r="B342" s="88"/>
      <c r="J342" s="25"/>
      <c r="L342" s="26"/>
      <c r="N342" s="27"/>
      <c r="O342" s="80"/>
    </row>
    <row r="343" spans="2:15" s="4" customFormat="1" x14ac:dyDescent="0.25">
      <c r="B343" s="88"/>
      <c r="J343" s="25"/>
      <c r="L343" s="26"/>
      <c r="N343" s="27"/>
      <c r="O343" s="80"/>
    </row>
    <row r="344" spans="2:15" s="4" customFormat="1" x14ac:dyDescent="0.25">
      <c r="B344" s="88"/>
      <c r="J344" s="25"/>
      <c r="L344" s="26"/>
      <c r="N344" s="27"/>
      <c r="O344" s="80"/>
    </row>
    <row r="345" spans="2:15" s="4" customFormat="1" x14ac:dyDescent="0.25">
      <c r="B345" s="88"/>
      <c r="J345" s="25"/>
      <c r="L345" s="26"/>
      <c r="N345" s="27"/>
      <c r="O345" s="80"/>
    </row>
    <row r="346" spans="2:15" s="4" customFormat="1" x14ac:dyDescent="0.25">
      <c r="B346" s="88"/>
      <c r="J346" s="25"/>
      <c r="L346" s="26"/>
      <c r="N346" s="27"/>
      <c r="O346" s="80"/>
    </row>
    <row r="347" spans="2:15" s="4" customFormat="1" x14ac:dyDescent="0.25">
      <c r="B347" s="88"/>
      <c r="J347" s="25"/>
      <c r="L347" s="26"/>
      <c r="N347" s="27"/>
      <c r="O347" s="80"/>
    </row>
    <row r="348" spans="2:15" s="4" customFormat="1" x14ac:dyDescent="0.25">
      <c r="B348" s="88"/>
      <c r="J348" s="25"/>
      <c r="L348" s="26"/>
      <c r="N348" s="27"/>
      <c r="O348" s="80"/>
    </row>
    <row r="349" spans="2:15" s="4" customFormat="1" x14ac:dyDescent="0.25">
      <c r="B349" s="88"/>
      <c r="J349" s="25"/>
      <c r="L349" s="26"/>
      <c r="N349" s="27"/>
      <c r="O349" s="80"/>
    </row>
    <row r="350" spans="2:15" s="4" customFormat="1" x14ac:dyDescent="0.25">
      <c r="B350" s="88"/>
      <c r="J350" s="25"/>
      <c r="L350" s="26"/>
      <c r="N350" s="27"/>
      <c r="O350" s="80"/>
    </row>
    <row r="351" spans="2:15" s="4" customFormat="1" x14ac:dyDescent="0.25">
      <c r="B351" s="88"/>
      <c r="J351" s="25"/>
      <c r="L351" s="26"/>
      <c r="N351" s="27"/>
      <c r="O351" s="80"/>
    </row>
    <row r="352" spans="2:15" s="4" customFormat="1" x14ac:dyDescent="0.25">
      <c r="B352" s="88"/>
      <c r="J352" s="25"/>
      <c r="L352" s="26"/>
      <c r="N352" s="27"/>
      <c r="O352" s="80"/>
    </row>
    <row r="353" spans="2:15" s="4" customFormat="1" x14ac:dyDescent="0.25">
      <c r="B353" s="88"/>
      <c r="J353" s="25"/>
      <c r="L353" s="26"/>
      <c r="N353" s="27"/>
      <c r="O353" s="80"/>
    </row>
    <row r="354" spans="2:15" s="4" customFormat="1" x14ac:dyDescent="0.25">
      <c r="B354" s="88"/>
      <c r="J354" s="25"/>
      <c r="L354" s="26"/>
      <c r="N354" s="27"/>
      <c r="O354" s="80"/>
    </row>
    <row r="355" spans="2:15" s="4" customFormat="1" x14ac:dyDescent="0.25">
      <c r="B355" s="88"/>
      <c r="J355" s="25"/>
      <c r="L355" s="26"/>
      <c r="N355" s="27"/>
      <c r="O355" s="80"/>
    </row>
    <row r="356" spans="2:15" s="4" customFormat="1" x14ac:dyDescent="0.25">
      <c r="B356" s="88"/>
      <c r="J356" s="25"/>
      <c r="L356" s="26"/>
      <c r="N356" s="27"/>
      <c r="O356" s="80"/>
    </row>
    <row r="357" spans="2:15" s="4" customFormat="1" x14ac:dyDescent="0.25">
      <c r="B357" s="88"/>
      <c r="J357" s="25"/>
      <c r="L357" s="26"/>
      <c r="N357" s="27"/>
      <c r="O357" s="80"/>
    </row>
    <row r="358" spans="2:15" s="4" customFormat="1" x14ac:dyDescent="0.25">
      <c r="B358" s="88"/>
      <c r="J358" s="25"/>
      <c r="L358" s="26"/>
      <c r="N358" s="27"/>
      <c r="O358" s="80"/>
    </row>
    <row r="359" spans="2:15" s="4" customFormat="1" x14ac:dyDescent="0.25">
      <c r="B359" s="88"/>
      <c r="J359" s="25"/>
      <c r="L359" s="26"/>
      <c r="N359" s="27"/>
      <c r="O359" s="80"/>
    </row>
    <row r="360" spans="2:15" s="4" customFormat="1" x14ac:dyDescent="0.25">
      <c r="B360" s="88"/>
      <c r="J360" s="25"/>
      <c r="L360" s="26"/>
      <c r="N360" s="27"/>
      <c r="O360" s="80"/>
    </row>
    <row r="361" spans="2:15" s="4" customFormat="1" x14ac:dyDescent="0.25">
      <c r="B361" s="88"/>
      <c r="J361" s="25"/>
      <c r="L361" s="26"/>
      <c r="N361" s="27"/>
      <c r="O361" s="80"/>
    </row>
    <row r="362" spans="2:15" s="4" customFormat="1" x14ac:dyDescent="0.25">
      <c r="B362" s="88"/>
      <c r="J362" s="25"/>
      <c r="L362" s="26"/>
      <c r="N362" s="27"/>
      <c r="O362" s="80"/>
    </row>
    <row r="363" spans="2:15" s="4" customFormat="1" x14ac:dyDescent="0.25">
      <c r="B363" s="88"/>
      <c r="J363" s="25"/>
      <c r="L363" s="26"/>
      <c r="N363" s="27"/>
      <c r="O363" s="80"/>
    </row>
    <row r="364" spans="2:15" s="4" customFormat="1" x14ac:dyDescent="0.25">
      <c r="B364" s="88"/>
      <c r="J364" s="25"/>
      <c r="L364" s="26"/>
      <c r="N364" s="27"/>
      <c r="O364" s="80"/>
    </row>
    <row r="365" spans="2:15" s="4" customFormat="1" x14ac:dyDescent="0.25">
      <c r="B365" s="88"/>
      <c r="J365" s="25"/>
      <c r="L365" s="26"/>
      <c r="N365" s="27"/>
      <c r="O365" s="80"/>
    </row>
    <row r="366" spans="2:15" s="4" customFormat="1" x14ac:dyDescent="0.25">
      <c r="B366" s="88"/>
      <c r="J366" s="25"/>
      <c r="L366" s="26"/>
      <c r="N366" s="27"/>
      <c r="O366" s="80"/>
    </row>
    <row r="367" spans="2:15" s="4" customFormat="1" x14ac:dyDescent="0.25">
      <c r="B367" s="88"/>
      <c r="J367" s="25"/>
      <c r="L367" s="26"/>
      <c r="N367" s="27"/>
      <c r="O367" s="80"/>
    </row>
    <row r="368" spans="2:15" s="4" customFormat="1" x14ac:dyDescent="0.25">
      <c r="B368" s="88"/>
      <c r="J368" s="25"/>
      <c r="L368" s="26"/>
      <c r="N368" s="27"/>
      <c r="O368" s="80"/>
    </row>
    <row r="369" spans="2:15" s="4" customFormat="1" x14ac:dyDescent="0.25">
      <c r="B369" s="88"/>
      <c r="J369" s="25"/>
      <c r="L369" s="26"/>
      <c r="N369" s="27"/>
      <c r="O369" s="80"/>
    </row>
    <row r="370" spans="2:15" s="4" customFormat="1" x14ac:dyDescent="0.25">
      <c r="B370" s="88"/>
      <c r="J370" s="25"/>
      <c r="L370" s="26"/>
      <c r="N370" s="27"/>
      <c r="O370" s="80"/>
    </row>
    <row r="371" spans="2:15" s="4" customFormat="1" x14ac:dyDescent="0.25">
      <c r="B371" s="88"/>
      <c r="J371" s="25"/>
      <c r="L371" s="26"/>
      <c r="N371" s="27"/>
      <c r="O371" s="80"/>
    </row>
    <row r="372" spans="2:15" s="4" customFormat="1" x14ac:dyDescent="0.25">
      <c r="B372" s="88"/>
      <c r="J372" s="25"/>
      <c r="L372" s="26"/>
      <c r="N372" s="27"/>
      <c r="O372" s="80"/>
    </row>
    <row r="373" spans="2:15" s="4" customFormat="1" x14ac:dyDescent="0.25">
      <c r="B373" s="88"/>
      <c r="J373" s="25"/>
      <c r="L373" s="26"/>
      <c r="N373" s="27"/>
      <c r="O373" s="80"/>
    </row>
    <row r="374" spans="2:15" s="4" customFormat="1" x14ac:dyDescent="0.25">
      <c r="B374" s="88"/>
      <c r="J374" s="25"/>
      <c r="L374" s="26"/>
      <c r="N374" s="27"/>
      <c r="O374" s="80"/>
    </row>
    <row r="375" spans="2:15" s="4" customFormat="1" x14ac:dyDescent="0.25">
      <c r="B375" s="88"/>
      <c r="J375" s="25"/>
      <c r="L375" s="26"/>
      <c r="N375" s="27"/>
      <c r="O375" s="80"/>
    </row>
    <row r="376" spans="2:15" s="4" customFormat="1" x14ac:dyDescent="0.25">
      <c r="B376" s="88"/>
      <c r="J376" s="25"/>
      <c r="L376" s="26"/>
      <c r="N376" s="27"/>
      <c r="O376" s="80"/>
    </row>
    <row r="377" spans="2:15" s="4" customFormat="1" x14ac:dyDescent="0.25">
      <c r="B377" s="88"/>
      <c r="J377" s="25"/>
      <c r="L377" s="26"/>
      <c r="N377" s="27"/>
      <c r="O377" s="80"/>
    </row>
    <row r="378" spans="2:15" s="4" customFormat="1" x14ac:dyDescent="0.25">
      <c r="B378" s="88"/>
      <c r="J378" s="25"/>
      <c r="L378" s="26"/>
      <c r="N378" s="27"/>
      <c r="O378" s="80"/>
    </row>
    <row r="379" spans="2:15" s="4" customFormat="1" x14ac:dyDescent="0.25">
      <c r="B379" s="88"/>
      <c r="J379" s="25"/>
      <c r="L379" s="26"/>
      <c r="N379" s="27"/>
      <c r="O379" s="80"/>
    </row>
    <row r="380" spans="2:15" s="4" customFormat="1" x14ac:dyDescent="0.25">
      <c r="B380" s="88"/>
      <c r="J380" s="25"/>
      <c r="L380" s="26"/>
      <c r="N380" s="27"/>
      <c r="O380" s="80"/>
    </row>
    <row r="381" spans="2:15" s="4" customFormat="1" x14ac:dyDescent="0.25">
      <c r="B381" s="88"/>
      <c r="J381" s="25"/>
      <c r="L381" s="26"/>
      <c r="N381" s="27"/>
      <c r="O381" s="80"/>
    </row>
    <row r="382" spans="2:15" s="4" customFormat="1" x14ac:dyDescent="0.25">
      <c r="B382" s="88"/>
      <c r="J382" s="25"/>
      <c r="L382" s="26"/>
      <c r="N382" s="27"/>
      <c r="O382" s="80"/>
    </row>
    <row r="383" spans="2:15" s="4" customFormat="1" x14ac:dyDescent="0.25">
      <c r="B383" s="88"/>
      <c r="J383" s="25"/>
      <c r="L383" s="26"/>
      <c r="N383" s="27"/>
      <c r="O383" s="80"/>
    </row>
    <row r="384" spans="2:15" s="4" customFormat="1" x14ac:dyDescent="0.25">
      <c r="B384" s="88"/>
      <c r="J384" s="25"/>
      <c r="L384" s="26"/>
      <c r="N384" s="27"/>
      <c r="O384" s="80"/>
    </row>
    <row r="385" spans="2:15" s="4" customFormat="1" x14ac:dyDescent="0.25">
      <c r="B385" s="88"/>
      <c r="J385" s="25"/>
      <c r="L385" s="26"/>
      <c r="N385" s="27"/>
      <c r="O385" s="80"/>
    </row>
    <row r="386" spans="2:15" s="4" customFormat="1" x14ac:dyDescent="0.25">
      <c r="B386" s="88"/>
      <c r="J386" s="25"/>
      <c r="L386" s="26"/>
      <c r="N386" s="27"/>
      <c r="O386" s="80"/>
    </row>
    <row r="387" spans="2:15" s="4" customFormat="1" x14ac:dyDescent="0.25">
      <c r="B387" s="88"/>
      <c r="J387" s="25"/>
      <c r="L387" s="26"/>
      <c r="N387" s="27"/>
      <c r="O387" s="80"/>
    </row>
    <row r="388" spans="2:15" s="4" customFormat="1" x14ac:dyDescent="0.25">
      <c r="B388" s="88"/>
      <c r="J388" s="25"/>
      <c r="L388" s="26"/>
      <c r="N388" s="27"/>
      <c r="O388" s="80"/>
    </row>
    <row r="389" spans="2:15" s="4" customFormat="1" x14ac:dyDescent="0.25">
      <c r="B389" s="88"/>
      <c r="J389" s="25"/>
      <c r="L389" s="26"/>
      <c r="N389" s="27"/>
      <c r="O389" s="80"/>
    </row>
    <row r="390" spans="2:15" s="4" customFormat="1" x14ac:dyDescent="0.25">
      <c r="B390" s="88"/>
      <c r="J390" s="25"/>
      <c r="L390" s="26"/>
      <c r="N390" s="27"/>
      <c r="O390" s="80"/>
    </row>
    <row r="391" spans="2:15" s="4" customFormat="1" x14ac:dyDescent="0.25">
      <c r="B391" s="88"/>
      <c r="J391" s="25"/>
      <c r="L391" s="26"/>
      <c r="N391" s="27"/>
      <c r="O391" s="80"/>
    </row>
    <row r="392" spans="2:15" s="4" customFormat="1" x14ac:dyDescent="0.25">
      <c r="B392" s="88"/>
      <c r="J392" s="25"/>
      <c r="L392" s="26"/>
      <c r="N392" s="27"/>
      <c r="O392" s="80"/>
    </row>
    <row r="393" spans="2:15" s="4" customFormat="1" x14ac:dyDescent="0.25">
      <c r="B393" s="88"/>
      <c r="J393" s="25"/>
      <c r="L393" s="26"/>
      <c r="N393" s="27"/>
      <c r="O393" s="80"/>
    </row>
    <row r="394" spans="2:15" s="4" customFormat="1" x14ac:dyDescent="0.25">
      <c r="B394" s="88"/>
      <c r="J394" s="25"/>
      <c r="L394" s="26"/>
      <c r="N394" s="27"/>
      <c r="O394" s="80"/>
    </row>
    <row r="395" spans="2:15" s="4" customFormat="1" x14ac:dyDescent="0.25">
      <c r="B395" s="88"/>
      <c r="J395" s="25"/>
      <c r="L395" s="26"/>
      <c r="N395" s="27"/>
      <c r="O395" s="80"/>
    </row>
    <row r="396" spans="2:15" s="4" customFormat="1" x14ac:dyDescent="0.25">
      <c r="B396" s="88"/>
      <c r="J396" s="25"/>
      <c r="L396" s="26"/>
      <c r="N396" s="27"/>
      <c r="O396" s="80"/>
    </row>
    <row r="397" spans="2:15" s="4" customFormat="1" x14ac:dyDescent="0.25">
      <c r="B397" s="88"/>
      <c r="J397" s="25"/>
      <c r="L397" s="26"/>
      <c r="N397" s="27"/>
      <c r="O397" s="80"/>
    </row>
    <row r="398" spans="2:15" s="4" customFormat="1" x14ac:dyDescent="0.25">
      <c r="B398" s="88"/>
      <c r="J398" s="25"/>
      <c r="L398" s="26"/>
      <c r="N398" s="27"/>
      <c r="O398" s="80"/>
    </row>
    <row r="399" spans="2:15" s="4" customFormat="1" x14ac:dyDescent="0.25">
      <c r="B399" s="88"/>
      <c r="J399" s="25"/>
      <c r="L399" s="26"/>
      <c r="N399" s="27"/>
      <c r="O399" s="80"/>
    </row>
    <row r="400" spans="2:15" s="4" customFormat="1" x14ac:dyDescent="0.25">
      <c r="B400" s="88"/>
      <c r="J400" s="25"/>
      <c r="L400" s="26"/>
      <c r="N400" s="27"/>
      <c r="O400" s="80"/>
    </row>
    <row r="401" spans="2:15" s="4" customFormat="1" x14ac:dyDescent="0.25">
      <c r="B401" s="88"/>
      <c r="J401" s="25"/>
      <c r="L401" s="26"/>
      <c r="N401" s="27"/>
      <c r="O401" s="80"/>
    </row>
    <row r="402" spans="2:15" s="4" customFormat="1" x14ac:dyDescent="0.25">
      <c r="B402" s="88"/>
      <c r="J402" s="25"/>
      <c r="L402" s="26"/>
      <c r="N402" s="27"/>
      <c r="O402" s="80"/>
    </row>
    <row r="403" spans="2:15" s="4" customFormat="1" x14ac:dyDescent="0.25">
      <c r="B403" s="88"/>
      <c r="J403" s="25"/>
      <c r="L403" s="26"/>
      <c r="N403" s="27"/>
      <c r="O403" s="80"/>
    </row>
    <row r="404" spans="2:15" s="4" customFormat="1" x14ac:dyDescent="0.25">
      <c r="B404" s="88"/>
      <c r="J404" s="25"/>
      <c r="L404" s="26"/>
      <c r="N404" s="27"/>
      <c r="O404" s="80"/>
    </row>
    <row r="405" spans="2:15" s="4" customFormat="1" x14ac:dyDescent="0.25">
      <c r="B405" s="88"/>
      <c r="J405" s="25"/>
      <c r="L405" s="26"/>
      <c r="N405" s="27"/>
      <c r="O405" s="80"/>
    </row>
    <row r="406" spans="2:15" s="4" customFormat="1" x14ac:dyDescent="0.25">
      <c r="B406" s="88"/>
      <c r="J406" s="25"/>
      <c r="L406" s="26"/>
      <c r="N406" s="27"/>
      <c r="O406" s="80"/>
    </row>
    <row r="407" spans="2:15" s="4" customFormat="1" x14ac:dyDescent="0.25">
      <c r="B407" s="88"/>
      <c r="J407" s="25"/>
      <c r="L407" s="26"/>
      <c r="N407" s="27"/>
      <c r="O407" s="80"/>
    </row>
    <row r="408" spans="2:15" s="4" customFormat="1" x14ac:dyDescent="0.25">
      <c r="B408" s="88"/>
      <c r="J408" s="25"/>
      <c r="L408" s="26"/>
      <c r="N408" s="27"/>
      <c r="O408" s="80"/>
    </row>
    <row r="409" spans="2:15" s="4" customFormat="1" x14ac:dyDescent="0.25">
      <c r="B409" s="88"/>
      <c r="J409" s="25"/>
      <c r="L409" s="26"/>
      <c r="N409" s="27"/>
      <c r="O409" s="80"/>
    </row>
    <row r="410" spans="2:15" s="4" customFormat="1" x14ac:dyDescent="0.25">
      <c r="B410" s="88"/>
      <c r="J410" s="25"/>
      <c r="L410" s="26"/>
      <c r="N410" s="27"/>
      <c r="O410" s="80"/>
    </row>
    <row r="411" spans="2:15" s="4" customFormat="1" x14ac:dyDescent="0.25">
      <c r="B411" s="88"/>
      <c r="J411" s="25"/>
      <c r="L411" s="26"/>
      <c r="N411" s="27"/>
      <c r="O411" s="80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Kuzmova</dc:creator>
  <cp:lastModifiedBy>Lenka Kuzmova</cp:lastModifiedBy>
  <dcterms:created xsi:type="dcterms:W3CDTF">2016-05-30T08:27:38Z</dcterms:created>
  <dcterms:modified xsi:type="dcterms:W3CDTF">2016-05-30T08:49:45Z</dcterms:modified>
</cp:coreProperties>
</file>